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velyn.palmieri\Desktop\Nueva carpeta\"/>
    </mc:Choice>
  </mc:AlternateContent>
  <bookViews>
    <workbookView xWindow="0" yWindow="0" windowWidth="24000" windowHeight="9735"/>
  </bookViews>
  <sheets>
    <sheet name="Hoja1" sheetId="2" r:id="rId1"/>
  </sheets>
  <definedNames>
    <definedName name="_xlnm.Print_Area" localSheetId="0">Hoja1!$B$1:$AG$81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35" i="2" l="1"/>
  <c r="AC35" i="2"/>
  <c r="Y35" i="2"/>
  <c r="U35" i="2"/>
  <c r="Q35" i="2"/>
  <c r="M35" i="2"/>
  <c r="I35" i="2"/>
  <c r="AG34" i="2"/>
  <c r="G33" i="2"/>
  <c r="AG38" i="2"/>
  <c r="G37" i="2"/>
  <c r="AG42" i="2" l="1"/>
  <c r="AG30" i="2"/>
  <c r="AG26" i="2"/>
  <c r="AG22" i="2"/>
  <c r="AG18" i="2"/>
  <c r="AG14" i="2"/>
  <c r="AG10" i="2"/>
  <c r="AG6" i="2"/>
  <c r="G5" i="2" l="1"/>
  <c r="Y7" i="2" l="1"/>
  <c r="Q7" i="2"/>
  <c r="I7" i="2"/>
  <c r="AC7" i="2"/>
  <c r="M7" i="2"/>
  <c r="U7" i="2"/>
  <c r="I48" i="2"/>
  <c r="M48" i="2"/>
  <c r="AG7" i="2" l="1"/>
  <c r="G25" i="2"/>
  <c r="G29" i="2"/>
  <c r="G41" i="2"/>
  <c r="AC48" i="2"/>
  <c r="Y48" i="2"/>
  <c r="U48" i="2"/>
  <c r="Q48" i="2"/>
  <c r="G21" i="2"/>
  <c r="G17" i="2"/>
  <c r="G13" i="2"/>
  <c r="G9" i="2"/>
  <c r="AC43" i="2" l="1"/>
  <c r="U43" i="2"/>
  <c r="M43" i="2"/>
  <c r="I43" i="2"/>
  <c r="Y43" i="2"/>
  <c r="Q43" i="2"/>
  <c r="U15" i="2"/>
  <c r="Y15" i="2"/>
  <c r="Q15" i="2"/>
  <c r="I15" i="2"/>
  <c r="AC15" i="2"/>
  <c r="M15" i="2"/>
  <c r="AC39" i="2"/>
  <c r="M39" i="2"/>
  <c r="Y39" i="2"/>
  <c r="I39" i="2"/>
  <c r="U39" i="2"/>
  <c r="Q39" i="2"/>
  <c r="AC31" i="2"/>
  <c r="M31" i="2"/>
  <c r="Y31" i="2"/>
  <c r="Q31" i="2"/>
  <c r="I31" i="2"/>
  <c r="U31" i="2"/>
  <c r="Y27" i="2"/>
  <c r="Q27" i="2"/>
  <c r="I27" i="2"/>
  <c r="U27" i="2"/>
  <c r="AC27" i="2"/>
  <c r="M27" i="2"/>
  <c r="Y11" i="2"/>
  <c r="Q11" i="2"/>
  <c r="I11" i="2"/>
  <c r="AC11" i="2"/>
  <c r="M11" i="2"/>
  <c r="U11" i="2"/>
  <c r="G45" i="2"/>
  <c r="AC19" i="2"/>
  <c r="U19" i="2"/>
  <c r="M19" i="2"/>
  <c r="Y19" i="2"/>
  <c r="Q19" i="2"/>
  <c r="I19" i="2"/>
  <c r="I23" i="2"/>
  <c r="AC23" i="2"/>
  <c r="U23" i="2"/>
  <c r="M23" i="2"/>
  <c r="Y23" i="2"/>
  <c r="Q23" i="2"/>
  <c r="U20" i="2" l="1"/>
  <c r="U32" i="2"/>
  <c r="M16" i="2"/>
  <c r="U24" i="2"/>
  <c r="Q20" i="2"/>
  <c r="AC32" i="2"/>
  <c r="AC16" i="2"/>
  <c r="U16" i="2"/>
  <c r="U36" i="2"/>
  <c r="Y36" i="2"/>
  <c r="Q36" i="2"/>
  <c r="AC36" i="2"/>
  <c r="AG36" i="2"/>
  <c r="I36" i="2"/>
  <c r="M36" i="2"/>
  <c r="M24" i="2"/>
  <c r="U28" i="2"/>
  <c r="M32" i="2"/>
  <c r="Y16" i="2"/>
  <c r="AC20" i="2"/>
  <c r="AG8" i="2"/>
  <c r="Y40" i="2"/>
  <c r="Q24" i="2"/>
  <c r="M44" i="2"/>
  <c r="Y12" i="2"/>
  <c r="Y52" i="2"/>
  <c r="I40" i="2"/>
  <c r="AG39" i="2"/>
  <c r="AG40" i="2" s="1"/>
  <c r="AG43" i="2"/>
  <c r="AG44" i="2" s="1"/>
  <c r="I44" i="2"/>
  <c r="AC12" i="2"/>
  <c r="AC52" i="2"/>
  <c r="AG27" i="2"/>
  <c r="AG28" i="2" s="1"/>
  <c r="I28" i="2"/>
  <c r="Y8" i="2"/>
  <c r="AC8" i="2"/>
  <c r="I8" i="2"/>
  <c r="U8" i="2"/>
  <c r="Q8" i="2"/>
  <c r="M8" i="2"/>
  <c r="M28" i="2"/>
  <c r="Q28" i="2"/>
  <c r="Q32" i="2"/>
  <c r="Q40" i="2"/>
  <c r="M40" i="2"/>
  <c r="AG15" i="2"/>
  <c r="AG16" i="2" s="1"/>
  <c r="I16" i="2"/>
  <c r="Q44" i="2"/>
  <c r="U44" i="2"/>
  <c r="AG19" i="2"/>
  <c r="AG20" i="2" s="1"/>
  <c r="I20" i="2"/>
  <c r="M12" i="2"/>
  <c r="M52" i="2"/>
  <c r="AG31" i="2"/>
  <c r="AG32" i="2" s="1"/>
  <c r="I32" i="2"/>
  <c r="AC24" i="2"/>
  <c r="Y20" i="2"/>
  <c r="AG11" i="2"/>
  <c r="AG12" i="2" s="1"/>
  <c r="I12" i="2"/>
  <c r="I52" i="2"/>
  <c r="I53" i="2" s="1"/>
  <c r="Y24" i="2"/>
  <c r="AG23" i="2"/>
  <c r="AG24" i="2" s="1"/>
  <c r="I24" i="2"/>
  <c r="M20" i="2"/>
  <c r="U12" i="2"/>
  <c r="U52" i="2"/>
  <c r="Q12" i="2"/>
  <c r="Q52" i="2"/>
  <c r="AC28" i="2"/>
  <c r="Y28" i="2"/>
  <c r="Y32" i="2"/>
  <c r="U40" i="2"/>
  <c r="AC40" i="2"/>
  <c r="Q16" i="2"/>
  <c r="Y44" i="2"/>
  <c r="AC44" i="2"/>
  <c r="AC49" i="2" l="1"/>
  <c r="Y49" i="2"/>
  <c r="U49" i="2"/>
  <c r="M49" i="2"/>
  <c r="Q49" i="2"/>
  <c r="M53" i="2"/>
  <c r="Q53" i="2" s="1"/>
  <c r="U53" i="2" s="1"/>
  <c r="Y53" i="2" s="1"/>
  <c r="AC53" i="2" s="1"/>
  <c r="I49" i="2"/>
  <c r="I50" i="2" s="1"/>
  <c r="M50" i="2" l="1"/>
  <c r="Q50" i="2" s="1"/>
  <c r="U50" i="2" s="1"/>
  <c r="Y50" i="2" s="1"/>
  <c r="AC50" i="2" s="1"/>
</calcChain>
</file>

<file path=xl/comments1.xml><?xml version="1.0" encoding="utf-8"?>
<comments xmlns="http://schemas.openxmlformats.org/spreadsheetml/2006/main">
  <authors>
    <author>Aguilar, Leonardo</author>
  </authors>
  <commentList>
    <comment ref="I4" authorId="0" shapeId="0">
      <text>
        <r>
          <rPr>
            <b/>
            <sz val="14"/>
            <color indexed="81"/>
            <rFont val="Tahoma"/>
            <family val="2"/>
          </rPr>
          <t>DEBERA ESTAR CON CONCORDANCIA CON EL PLAZO DE OBRA DESCRIPTO EN EL PLIEGO</t>
        </r>
      </text>
    </comment>
  </commentList>
</comments>
</file>

<file path=xl/sharedStrings.xml><?xml version="1.0" encoding="utf-8"?>
<sst xmlns="http://schemas.openxmlformats.org/spreadsheetml/2006/main" count="84" uniqueCount="35">
  <si>
    <t>DESCRIPCION</t>
  </si>
  <si>
    <t>GL</t>
  </si>
  <si>
    <t>LIMPIEZA DE OBRA</t>
  </si>
  <si>
    <t>PLAN DE TRABAJO</t>
  </si>
  <si>
    <t>ITEM</t>
  </si>
  <si>
    <t>U</t>
  </si>
  <si>
    <t xml:space="preserve">CANTIDAD </t>
  </si>
  <si>
    <t>PRECIO UNITARIO $</t>
  </si>
  <si>
    <t>IMPORTE $</t>
  </si>
  <si>
    <t>UNI</t>
  </si>
  <si>
    <t>MES 1</t>
  </si>
  <si>
    <t>MES 2</t>
  </si>
  <si>
    <t>MES 3</t>
  </si>
  <si>
    <t>MES 4</t>
  </si>
  <si>
    <t>MES 5</t>
  </si>
  <si>
    <t>INCIDENCIA</t>
  </si>
  <si>
    <t>TIEMPO</t>
  </si>
  <si>
    <t>%</t>
  </si>
  <si>
    <t>$</t>
  </si>
  <si>
    <t>% PARC</t>
  </si>
  <si>
    <t>CURVA EN % PARCIAL</t>
  </si>
  <si>
    <t>CURVA EN % ACUMULADO</t>
  </si>
  <si>
    <t>CURVA EN $ PARCIAL</t>
  </si>
  <si>
    <t>CURVA EN $ ACUMULADO</t>
  </si>
  <si>
    <t>MES 6</t>
  </si>
  <si>
    <t>CUBIERTA Y CIELORRASOS</t>
  </si>
  <si>
    <t>FUNDACIONES, MAMPOSTERÍA Y REVOQUES</t>
  </si>
  <si>
    <t>EJECUCIÓN DE PISOS Y CONTRAPISOS</t>
  </si>
  <si>
    <t>CARPINTERIA (PROVISIÓN Y COLOCACIÓN)</t>
  </si>
  <si>
    <t>PINTURA</t>
  </si>
  <si>
    <t>PROVISIÓN DE G.E. E INSTALACIÓN ELÉCTRICA</t>
  </si>
  <si>
    <t>TAREAS GENERALES Y PROVISIONES</t>
  </si>
  <si>
    <t>INGENIERÍA CONFORME A OBRA</t>
  </si>
  <si>
    <t>OBRA: PROVISIÓN, INSTALACIÓN Y PUESTA EN SERVICIO DE GRUPOS ELECTRÓGENOS FIJOS CON CONMUTACIÓN EN LAS ESTACIONES PALERMO, VILLA CRESPO, VILLA DEVOTO, CASEROS, EL PALOMAR, SAN MIGUEL, JOSÉ C. PAZ, PTE. DERQUI Y PILAR – ETAPA 2- LÍNEA SAN MARTÍN</t>
  </si>
  <si>
    <t>TRABAJOS PRELIMINARES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</si>
</sst>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 &quot;$&quot;\ * #,##0.00_ ;_ &quot;$&quot;\ * \-#,##0.00_ ;_ &quot;$&quot;\ * &quot;-&quot;??_ ;_ @_ "/>
    <numFmt numFmtId="164" formatCode="&quot;$&quot;\ #,##0.00"/>
    <numFmt numFmtId="165" formatCode="0.0000"/>
    <numFmt numFmtId="166" formatCode="0.000%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sz val="8"/>
      <color theme="1"/>
      <name val="Arial"/>
      <family val="2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indexed="81"/>
      <name val="Tahoma"/>
      <family val="2"/>
    </font>
    <font>
      <sz val="11"/>
      <color theme="1"/>
      <name val="Arial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3" borderId="37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4" fillId="3" borderId="3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164" fontId="4" fillId="0" borderId="2" xfId="0" applyNumberFormat="1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10" fillId="0" borderId="34" xfId="0" applyFont="1" applyFill="1" applyBorder="1" applyAlignment="1">
      <alignment horizontal="center" vertical="center"/>
    </xf>
    <xf numFmtId="0" fontId="10" fillId="0" borderId="44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64" fontId="3" fillId="0" borderId="42" xfId="0" applyNumberFormat="1" applyFont="1" applyBorder="1" applyAlignment="1">
      <alignment horizontal="center" vertical="center"/>
    </xf>
    <xf numFmtId="166" fontId="3" fillId="0" borderId="42" xfId="0" applyNumberFormat="1" applyFont="1" applyBorder="1" applyAlignment="1">
      <alignment horizontal="center" vertical="center"/>
    </xf>
    <xf numFmtId="166" fontId="3" fillId="0" borderId="29" xfId="1" applyNumberFormat="1" applyFont="1" applyBorder="1" applyAlignment="1">
      <alignment horizontal="center" vertical="center"/>
    </xf>
    <xf numFmtId="166" fontId="3" fillId="0" borderId="42" xfId="1" applyNumberFormat="1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6" fontId="3" fillId="0" borderId="45" xfId="1" applyNumberFormat="1" applyFont="1" applyFill="1" applyBorder="1" applyAlignment="1">
      <alignment horizontal="center" vertical="center"/>
    </xf>
    <xf numFmtId="166" fontId="3" fillId="0" borderId="28" xfId="1" applyNumberFormat="1" applyFont="1" applyFill="1" applyBorder="1" applyAlignment="1">
      <alignment horizontal="center" vertical="center"/>
    </xf>
    <xf numFmtId="166" fontId="3" fillId="0" borderId="46" xfId="1" applyNumberFormat="1" applyFont="1" applyFill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50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4" fontId="3" fillId="0" borderId="17" xfId="0" applyNumberFormat="1" applyFont="1" applyBorder="1" applyAlignment="1">
      <alignment horizontal="center" vertical="center"/>
    </xf>
    <xf numFmtId="4" fontId="3" fillId="0" borderId="15" xfId="0" applyNumberFormat="1" applyFont="1" applyBorder="1" applyAlignment="1">
      <alignment horizontal="center" vertical="center"/>
    </xf>
    <xf numFmtId="4" fontId="3" fillId="0" borderId="27" xfId="0" applyNumberFormat="1" applyFont="1" applyBorder="1" applyAlignment="1">
      <alignment horizontal="center" vertical="center"/>
    </xf>
    <xf numFmtId="44" fontId="3" fillId="0" borderId="37" xfId="0" applyNumberFormat="1" applyFont="1" applyBorder="1" applyAlignment="1">
      <alignment horizontal="center" vertical="center"/>
    </xf>
    <xf numFmtId="44" fontId="3" fillId="0" borderId="41" xfId="0" applyNumberFormat="1" applyFont="1" applyBorder="1" applyAlignment="1">
      <alignment horizontal="center" vertical="center"/>
    </xf>
    <xf numFmtId="44" fontId="3" fillId="0" borderId="44" xfId="0" applyNumberFormat="1" applyFont="1" applyBorder="1" applyAlignment="1">
      <alignment horizontal="center" vertical="center"/>
    </xf>
    <xf numFmtId="44" fontId="3" fillId="0" borderId="18" xfId="0" applyNumberFormat="1" applyFont="1" applyBorder="1" applyAlignment="1">
      <alignment horizontal="center" vertical="center"/>
    </xf>
    <xf numFmtId="44" fontId="3" fillId="0" borderId="42" xfId="0" applyNumberFormat="1" applyFont="1" applyBorder="1" applyAlignment="1">
      <alignment horizontal="center" vertical="center"/>
    </xf>
    <xf numFmtId="44" fontId="3" fillId="0" borderId="29" xfId="0" applyNumberFormat="1" applyFont="1" applyBorder="1" applyAlignment="1">
      <alignment horizontal="center" vertical="center"/>
    </xf>
    <xf numFmtId="166" fontId="3" fillId="0" borderId="11" xfId="0" applyNumberFormat="1" applyFont="1" applyFill="1" applyBorder="1" applyAlignment="1">
      <alignment horizontal="center" vertical="center"/>
    </xf>
    <xf numFmtId="166" fontId="3" fillId="0" borderId="13" xfId="0" applyNumberFormat="1" applyFont="1" applyFill="1" applyBorder="1" applyAlignment="1">
      <alignment horizontal="center" vertical="center"/>
    </xf>
    <xf numFmtId="166" fontId="3" fillId="0" borderId="14" xfId="0" applyNumberFormat="1" applyFont="1" applyFill="1" applyBorder="1" applyAlignment="1">
      <alignment horizontal="center" vertical="center"/>
    </xf>
    <xf numFmtId="164" fontId="3" fillId="0" borderId="11" xfId="0" applyNumberFormat="1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44" fontId="3" fillId="0" borderId="36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" fontId="11" fillId="0" borderId="1" xfId="0" applyNumberFormat="1" applyFont="1" applyBorder="1" applyAlignment="1">
      <alignment horizontal="center" vertical="center" wrapText="1"/>
    </xf>
    <xf numFmtId="4" fontId="11" fillId="0" borderId="2" xfId="0" applyNumberFormat="1" applyFont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51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25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4" fontId="3" fillId="0" borderId="35" xfId="0" applyNumberFormat="1" applyFont="1" applyBorder="1" applyAlignment="1">
      <alignment horizontal="center" vertical="center"/>
    </xf>
    <xf numFmtId="44" fontId="3" fillId="0" borderId="34" xfId="0" applyNumberFormat="1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166" fontId="3" fillId="0" borderId="43" xfId="0" applyNumberFormat="1" applyFont="1" applyFill="1" applyBorder="1" applyAlignment="1">
      <alignment horizontal="center" vertical="center"/>
    </xf>
    <xf numFmtId="166" fontId="3" fillId="0" borderId="16" xfId="0" applyNumberFormat="1" applyFont="1" applyFill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166" fontId="3" fillId="0" borderId="34" xfId="1" applyNumberFormat="1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44" fontId="3" fillId="0" borderId="26" xfId="0" applyNumberFormat="1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166" fontId="3" fillId="0" borderId="44" xfId="1" applyNumberFormat="1" applyFont="1" applyBorder="1" applyAlignment="1">
      <alignment horizontal="center" vertical="center"/>
    </xf>
    <xf numFmtId="166" fontId="3" fillId="0" borderId="44" xfId="1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3" fillId="0" borderId="34" xfId="0" applyNumberFormat="1" applyFont="1" applyBorder="1" applyAlignment="1">
      <alignment horizontal="center" vertical="center"/>
    </xf>
    <xf numFmtId="164" fontId="3" fillId="0" borderId="44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AR" sz="1800" b="0" i="0" baseline="0">
                <a:effectLst/>
              </a:rPr>
              <a:t>PLAN DE TRABAJO ACUMULADO MODELO</a:t>
            </a:r>
            <a:endParaRPr lang="es-AR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AR"/>
        </a:p>
      </c:txPr>
    </c:title>
    <c:autoTitleDeleted val="0"/>
    <c:plotArea>
      <c:layout>
        <c:manualLayout>
          <c:layoutTarget val="inner"/>
          <c:xMode val="edge"/>
          <c:yMode val="edge"/>
          <c:x val="7.1376044829507948E-2"/>
          <c:y val="9.1018008836596206E-2"/>
          <c:w val="0.92216939381286578"/>
          <c:h val="0.87372134819118297"/>
        </c:manualLayout>
      </c:layout>
      <c:lineChart>
        <c:grouping val="standard"/>
        <c:varyColors val="0"/>
        <c:ser>
          <c:idx val="0"/>
          <c:order val="0"/>
          <c:tx>
            <c:strRef>
              <c:f>Hoja1!$I$48:$AF$48</c:f>
              <c:strCache>
                <c:ptCount val="24"/>
                <c:pt idx="0">
                  <c:v>MES 1</c:v>
                </c:pt>
                <c:pt idx="4">
                  <c:v>MES 2</c:v>
                </c:pt>
                <c:pt idx="8">
                  <c:v>MES 3</c:v>
                </c:pt>
                <c:pt idx="12">
                  <c:v>MES 4</c:v>
                </c:pt>
                <c:pt idx="16">
                  <c:v>MES 5</c:v>
                </c:pt>
                <c:pt idx="20">
                  <c:v>MES 6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Hoja1!$I$48:$AF$48</c:f>
              <c:strCache>
                <c:ptCount val="21"/>
                <c:pt idx="0">
                  <c:v>MES 1</c:v>
                </c:pt>
                <c:pt idx="4">
                  <c:v>MES 2</c:v>
                </c:pt>
                <c:pt idx="8">
                  <c:v>MES 3</c:v>
                </c:pt>
                <c:pt idx="12">
                  <c:v>MES 4</c:v>
                </c:pt>
                <c:pt idx="16">
                  <c:v>MES 5</c:v>
                </c:pt>
                <c:pt idx="20">
                  <c:v>MES 6</c:v>
                </c:pt>
              </c:strCache>
            </c:strRef>
          </c:cat>
          <c:val>
            <c:numRef>
              <c:f>Hoja1!$I$50:$AF$50</c:f>
              <c:numCache>
                <c:formatCode>0.000%</c:formatCode>
                <c:ptCount val="24"/>
                <c:pt idx="0">
                  <c:v>8.1873111782477359E-2</c:v>
                </c:pt>
                <c:pt idx="4">
                  <c:v>0.16374622356495472</c:v>
                </c:pt>
                <c:pt idx="8">
                  <c:v>0.32749244712990944</c:v>
                </c:pt>
                <c:pt idx="12">
                  <c:v>0.49123867069486415</c:v>
                </c:pt>
                <c:pt idx="16">
                  <c:v>0.65498489425981887</c:v>
                </c:pt>
                <c:pt idx="20">
                  <c:v>0.81873111782477359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0805104"/>
        <c:axId val="330806784"/>
      </c:lineChart>
      <c:catAx>
        <c:axId val="330805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330806784"/>
        <c:crosses val="autoZero"/>
        <c:auto val="1"/>
        <c:lblAlgn val="ctr"/>
        <c:lblOffset val="100"/>
        <c:noMultiLvlLbl val="0"/>
      </c:catAx>
      <c:valAx>
        <c:axId val="330806784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3308051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A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AR" sz="1800" b="0" i="0" baseline="0">
                <a:effectLst/>
              </a:rPr>
              <a:t>CURVA DE INVERSION MODELO</a:t>
            </a:r>
            <a:endParaRPr lang="es-AR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A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Hoja1!$I$48:$AF$48</c:f>
              <c:strCache>
                <c:ptCount val="24"/>
                <c:pt idx="0">
                  <c:v>MES 1</c:v>
                </c:pt>
                <c:pt idx="4">
                  <c:v>MES 2</c:v>
                </c:pt>
                <c:pt idx="8">
                  <c:v>MES 3</c:v>
                </c:pt>
                <c:pt idx="12">
                  <c:v>MES 4</c:v>
                </c:pt>
                <c:pt idx="16">
                  <c:v>MES 5</c:v>
                </c:pt>
                <c:pt idx="20">
                  <c:v>MES 6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Hoja1!$I$48:$AF$48</c:f>
              <c:strCache>
                <c:ptCount val="21"/>
                <c:pt idx="0">
                  <c:v>MES 1</c:v>
                </c:pt>
                <c:pt idx="4">
                  <c:v>MES 2</c:v>
                </c:pt>
                <c:pt idx="8">
                  <c:v>MES 3</c:v>
                </c:pt>
                <c:pt idx="12">
                  <c:v>MES 4</c:v>
                </c:pt>
                <c:pt idx="16">
                  <c:v>MES 5</c:v>
                </c:pt>
                <c:pt idx="20">
                  <c:v>MES 6</c:v>
                </c:pt>
              </c:strCache>
            </c:strRef>
          </c:cat>
          <c:val>
            <c:numRef>
              <c:f>Hoja1!$I$53:$AF$53</c:f>
              <c:numCache>
                <c:formatCode>"$"\ #,##0.00</c:formatCode>
                <c:ptCount val="24"/>
                <c:pt idx="0">
                  <c:v>271000</c:v>
                </c:pt>
                <c:pt idx="4">
                  <c:v>542000</c:v>
                </c:pt>
                <c:pt idx="8">
                  <c:v>1084000</c:v>
                </c:pt>
                <c:pt idx="12">
                  <c:v>1626000</c:v>
                </c:pt>
                <c:pt idx="16">
                  <c:v>2168000</c:v>
                </c:pt>
                <c:pt idx="20">
                  <c:v>2710000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0809024"/>
        <c:axId val="330809584"/>
      </c:lineChart>
      <c:catAx>
        <c:axId val="3308090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330809584"/>
        <c:crosses val="autoZero"/>
        <c:auto val="1"/>
        <c:lblAlgn val="ctr"/>
        <c:lblOffset val="100"/>
        <c:noMultiLvlLbl val="0"/>
      </c:catAx>
      <c:valAx>
        <c:axId val="330809584"/>
        <c:scaling>
          <c:orientation val="minMax"/>
          <c:max val="300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\ 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330809024"/>
        <c:crosses val="autoZero"/>
        <c:crossBetween val="between"/>
        <c:majorUnit val="3000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A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289831</xdr:colOff>
      <xdr:row>0</xdr:row>
      <xdr:rowOff>193268</xdr:rowOff>
    </xdr:from>
    <xdr:to>
      <xdr:col>3</xdr:col>
      <xdr:colOff>250246</xdr:colOff>
      <xdr:row>2</xdr:row>
      <xdr:rowOff>16365</xdr:rowOff>
    </xdr:to>
    <xdr:pic>
      <xdr:nvPicPr>
        <xdr:cNvPr id="2" name="Imagen 1" descr="C:\Users\astrack\AppData\Local\Microsoft\Windows\Temporary Internet Files\Content.Outlook\SFQTO9LX\Logo TAO (002)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8031" y="193268"/>
          <a:ext cx="4152281" cy="8136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1495425</xdr:colOff>
      <xdr:row>54</xdr:row>
      <xdr:rowOff>28575</xdr:rowOff>
    </xdr:from>
    <xdr:to>
      <xdr:col>7</xdr:col>
      <xdr:colOff>638175</xdr:colOff>
      <xdr:row>72</xdr:row>
      <xdr:rowOff>47625</xdr:rowOff>
    </xdr:to>
    <xdr:graphicFrame macro="">
      <xdr:nvGraphicFramePr>
        <xdr:cNvPr id="5" name="Gráfico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9526</xdr:colOff>
      <xdr:row>54</xdr:row>
      <xdr:rowOff>28574</xdr:rowOff>
    </xdr:from>
    <xdr:to>
      <xdr:col>30</xdr:col>
      <xdr:colOff>228600</xdr:colOff>
      <xdr:row>71</xdr:row>
      <xdr:rowOff>238125</xdr:rowOff>
    </xdr:to>
    <xdr:graphicFrame macro="">
      <xdr:nvGraphicFramePr>
        <xdr:cNvPr id="6" name="Gráfico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H176"/>
  <sheetViews>
    <sheetView tabSelected="1" zoomScale="55" zoomScaleNormal="55" workbookViewId="0">
      <selection activeCell="C9" sqref="C9:C12"/>
    </sheetView>
  </sheetViews>
  <sheetFormatPr baseColWidth="10" defaultColWidth="11.42578125" defaultRowHeight="15" x14ac:dyDescent="0.25"/>
  <cols>
    <col min="1" max="1" width="4.7109375" style="1" customWidth="1"/>
    <col min="2" max="2" width="7.85546875" style="1" customWidth="1"/>
    <col min="3" max="3" width="62.85546875" style="1" customWidth="1"/>
    <col min="4" max="4" width="11.42578125" style="1"/>
    <col min="5" max="5" width="18.42578125" style="1" customWidth="1"/>
    <col min="6" max="6" width="16.42578125" style="1" customWidth="1"/>
    <col min="7" max="7" width="19.140625" style="1" bestFit="1" customWidth="1"/>
    <col min="8" max="8" width="10.42578125" style="1" bestFit="1" customWidth="1"/>
    <col min="9" max="12" width="5.7109375" style="1" customWidth="1"/>
    <col min="13" max="16" width="5.7109375" style="33" customWidth="1"/>
    <col min="17" max="32" width="5.7109375" style="1" customWidth="1"/>
    <col min="33" max="33" width="17.7109375" style="1" customWidth="1"/>
    <col min="34" max="260" width="11.42578125" style="1"/>
    <col min="261" max="261" width="4.7109375" style="1" customWidth="1"/>
    <col min="262" max="262" width="7.85546875" style="1" customWidth="1"/>
    <col min="263" max="263" width="44.42578125" style="1" customWidth="1"/>
    <col min="264" max="264" width="11.42578125" style="1"/>
    <col min="265" max="265" width="18.42578125" style="1" customWidth="1"/>
    <col min="266" max="266" width="16.42578125" style="1" customWidth="1"/>
    <col min="267" max="267" width="19.140625" style="1" bestFit="1" customWidth="1"/>
    <col min="268" max="268" width="10.42578125" style="1" bestFit="1" customWidth="1"/>
    <col min="269" max="288" width="5.7109375" style="1" customWidth="1"/>
    <col min="289" max="289" width="17" style="1" bestFit="1" customWidth="1"/>
    <col min="290" max="516" width="11.42578125" style="1"/>
    <col min="517" max="517" width="4.7109375" style="1" customWidth="1"/>
    <col min="518" max="518" width="7.85546875" style="1" customWidth="1"/>
    <col min="519" max="519" width="44.42578125" style="1" customWidth="1"/>
    <col min="520" max="520" width="11.42578125" style="1"/>
    <col min="521" max="521" width="18.42578125" style="1" customWidth="1"/>
    <col min="522" max="522" width="16.42578125" style="1" customWidth="1"/>
    <col min="523" max="523" width="19.140625" style="1" bestFit="1" customWidth="1"/>
    <col min="524" max="524" width="10.42578125" style="1" bestFit="1" customWidth="1"/>
    <col min="525" max="544" width="5.7109375" style="1" customWidth="1"/>
    <col min="545" max="545" width="17" style="1" bestFit="1" customWidth="1"/>
    <col min="546" max="772" width="11.42578125" style="1"/>
    <col min="773" max="773" width="4.7109375" style="1" customWidth="1"/>
    <col min="774" max="774" width="7.85546875" style="1" customWidth="1"/>
    <col min="775" max="775" width="44.42578125" style="1" customWidth="1"/>
    <col min="776" max="776" width="11.42578125" style="1"/>
    <col min="777" max="777" width="18.42578125" style="1" customWidth="1"/>
    <col min="778" max="778" width="16.42578125" style="1" customWidth="1"/>
    <col min="779" max="779" width="19.140625" style="1" bestFit="1" customWidth="1"/>
    <col min="780" max="780" width="10.42578125" style="1" bestFit="1" customWidth="1"/>
    <col min="781" max="800" width="5.7109375" style="1" customWidth="1"/>
    <col min="801" max="801" width="17" style="1" bestFit="1" customWidth="1"/>
    <col min="802" max="1028" width="11.42578125" style="1"/>
    <col min="1029" max="1029" width="4.7109375" style="1" customWidth="1"/>
    <col min="1030" max="1030" width="7.85546875" style="1" customWidth="1"/>
    <col min="1031" max="1031" width="44.42578125" style="1" customWidth="1"/>
    <col min="1032" max="1032" width="11.42578125" style="1"/>
    <col min="1033" max="1033" width="18.42578125" style="1" customWidth="1"/>
    <col min="1034" max="1034" width="16.42578125" style="1" customWidth="1"/>
    <col min="1035" max="1035" width="19.140625" style="1" bestFit="1" customWidth="1"/>
    <col min="1036" max="1036" width="10.42578125" style="1" bestFit="1" customWidth="1"/>
    <col min="1037" max="1056" width="5.7109375" style="1" customWidth="1"/>
    <col min="1057" max="1057" width="17" style="1" bestFit="1" customWidth="1"/>
    <col min="1058" max="1284" width="11.42578125" style="1"/>
    <col min="1285" max="1285" width="4.7109375" style="1" customWidth="1"/>
    <col min="1286" max="1286" width="7.85546875" style="1" customWidth="1"/>
    <col min="1287" max="1287" width="44.42578125" style="1" customWidth="1"/>
    <col min="1288" max="1288" width="11.42578125" style="1"/>
    <col min="1289" max="1289" width="18.42578125" style="1" customWidth="1"/>
    <col min="1290" max="1290" width="16.42578125" style="1" customWidth="1"/>
    <col min="1291" max="1291" width="19.140625" style="1" bestFit="1" customWidth="1"/>
    <col min="1292" max="1292" width="10.42578125" style="1" bestFit="1" customWidth="1"/>
    <col min="1293" max="1312" width="5.7109375" style="1" customWidth="1"/>
    <col min="1313" max="1313" width="17" style="1" bestFit="1" customWidth="1"/>
    <col min="1314" max="1540" width="11.42578125" style="1"/>
    <col min="1541" max="1541" width="4.7109375" style="1" customWidth="1"/>
    <col min="1542" max="1542" width="7.85546875" style="1" customWidth="1"/>
    <col min="1543" max="1543" width="44.42578125" style="1" customWidth="1"/>
    <col min="1544" max="1544" width="11.42578125" style="1"/>
    <col min="1545" max="1545" width="18.42578125" style="1" customWidth="1"/>
    <col min="1546" max="1546" width="16.42578125" style="1" customWidth="1"/>
    <col min="1547" max="1547" width="19.140625" style="1" bestFit="1" customWidth="1"/>
    <col min="1548" max="1548" width="10.42578125" style="1" bestFit="1" customWidth="1"/>
    <col min="1549" max="1568" width="5.7109375" style="1" customWidth="1"/>
    <col min="1569" max="1569" width="17" style="1" bestFit="1" customWidth="1"/>
    <col min="1570" max="1796" width="11.42578125" style="1"/>
    <col min="1797" max="1797" width="4.7109375" style="1" customWidth="1"/>
    <col min="1798" max="1798" width="7.85546875" style="1" customWidth="1"/>
    <col min="1799" max="1799" width="44.42578125" style="1" customWidth="1"/>
    <col min="1800" max="1800" width="11.42578125" style="1"/>
    <col min="1801" max="1801" width="18.42578125" style="1" customWidth="1"/>
    <col min="1802" max="1802" width="16.42578125" style="1" customWidth="1"/>
    <col min="1803" max="1803" width="19.140625" style="1" bestFit="1" customWidth="1"/>
    <col min="1804" max="1804" width="10.42578125" style="1" bestFit="1" customWidth="1"/>
    <col min="1805" max="1824" width="5.7109375" style="1" customWidth="1"/>
    <col min="1825" max="1825" width="17" style="1" bestFit="1" customWidth="1"/>
    <col min="1826" max="2052" width="11.42578125" style="1"/>
    <col min="2053" max="2053" width="4.7109375" style="1" customWidth="1"/>
    <col min="2054" max="2054" width="7.85546875" style="1" customWidth="1"/>
    <col min="2055" max="2055" width="44.42578125" style="1" customWidth="1"/>
    <col min="2056" max="2056" width="11.42578125" style="1"/>
    <col min="2057" max="2057" width="18.42578125" style="1" customWidth="1"/>
    <col min="2058" max="2058" width="16.42578125" style="1" customWidth="1"/>
    <col min="2059" max="2059" width="19.140625" style="1" bestFit="1" customWidth="1"/>
    <col min="2060" max="2060" width="10.42578125" style="1" bestFit="1" customWidth="1"/>
    <col min="2061" max="2080" width="5.7109375" style="1" customWidth="1"/>
    <col min="2081" max="2081" width="17" style="1" bestFit="1" customWidth="1"/>
    <col min="2082" max="2308" width="11.42578125" style="1"/>
    <col min="2309" max="2309" width="4.7109375" style="1" customWidth="1"/>
    <col min="2310" max="2310" width="7.85546875" style="1" customWidth="1"/>
    <col min="2311" max="2311" width="44.42578125" style="1" customWidth="1"/>
    <col min="2312" max="2312" width="11.42578125" style="1"/>
    <col min="2313" max="2313" width="18.42578125" style="1" customWidth="1"/>
    <col min="2314" max="2314" width="16.42578125" style="1" customWidth="1"/>
    <col min="2315" max="2315" width="19.140625" style="1" bestFit="1" customWidth="1"/>
    <col min="2316" max="2316" width="10.42578125" style="1" bestFit="1" customWidth="1"/>
    <col min="2317" max="2336" width="5.7109375" style="1" customWidth="1"/>
    <col min="2337" max="2337" width="17" style="1" bestFit="1" customWidth="1"/>
    <col min="2338" max="2564" width="11.42578125" style="1"/>
    <col min="2565" max="2565" width="4.7109375" style="1" customWidth="1"/>
    <col min="2566" max="2566" width="7.85546875" style="1" customWidth="1"/>
    <col min="2567" max="2567" width="44.42578125" style="1" customWidth="1"/>
    <col min="2568" max="2568" width="11.42578125" style="1"/>
    <col min="2569" max="2569" width="18.42578125" style="1" customWidth="1"/>
    <col min="2570" max="2570" width="16.42578125" style="1" customWidth="1"/>
    <col min="2571" max="2571" width="19.140625" style="1" bestFit="1" customWidth="1"/>
    <col min="2572" max="2572" width="10.42578125" style="1" bestFit="1" customWidth="1"/>
    <col min="2573" max="2592" width="5.7109375" style="1" customWidth="1"/>
    <col min="2593" max="2593" width="17" style="1" bestFit="1" customWidth="1"/>
    <col min="2594" max="2820" width="11.42578125" style="1"/>
    <col min="2821" max="2821" width="4.7109375" style="1" customWidth="1"/>
    <col min="2822" max="2822" width="7.85546875" style="1" customWidth="1"/>
    <col min="2823" max="2823" width="44.42578125" style="1" customWidth="1"/>
    <col min="2824" max="2824" width="11.42578125" style="1"/>
    <col min="2825" max="2825" width="18.42578125" style="1" customWidth="1"/>
    <col min="2826" max="2826" width="16.42578125" style="1" customWidth="1"/>
    <col min="2827" max="2827" width="19.140625" style="1" bestFit="1" customWidth="1"/>
    <col min="2828" max="2828" width="10.42578125" style="1" bestFit="1" customWidth="1"/>
    <col min="2829" max="2848" width="5.7109375" style="1" customWidth="1"/>
    <col min="2849" max="2849" width="17" style="1" bestFit="1" customWidth="1"/>
    <col min="2850" max="3076" width="11.42578125" style="1"/>
    <col min="3077" max="3077" width="4.7109375" style="1" customWidth="1"/>
    <col min="3078" max="3078" width="7.85546875" style="1" customWidth="1"/>
    <col min="3079" max="3079" width="44.42578125" style="1" customWidth="1"/>
    <col min="3080" max="3080" width="11.42578125" style="1"/>
    <col min="3081" max="3081" width="18.42578125" style="1" customWidth="1"/>
    <col min="3082" max="3082" width="16.42578125" style="1" customWidth="1"/>
    <col min="3083" max="3083" width="19.140625" style="1" bestFit="1" customWidth="1"/>
    <col min="3084" max="3084" width="10.42578125" style="1" bestFit="1" customWidth="1"/>
    <col min="3085" max="3104" width="5.7109375" style="1" customWidth="1"/>
    <col min="3105" max="3105" width="17" style="1" bestFit="1" customWidth="1"/>
    <col min="3106" max="3332" width="11.42578125" style="1"/>
    <col min="3333" max="3333" width="4.7109375" style="1" customWidth="1"/>
    <col min="3334" max="3334" width="7.85546875" style="1" customWidth="1"/>
    <col min="3335" max="3335" width="44.42578125" style="1" customWidth="1"/>
    <col min="3336" max="3336" width="11.42578125" style="1"/>
    <col min="3337" max="3337" width="18.42578125" style="1" customWidth="1"/>
    <col min="3338" max="3338" width="16.42578125" style="1" customWidth="1"/>
    <col min="3339" max="3339" width="19.140625" style="1" bestFit="1" customWidth="1"/>
    <col min="3340" max="3340" width="10.42578125" style="1" bestFit="1" customWidth="1"/>
    <col min="3341" max="3360" width="5.7109375" style="1" customWidth="1"/>
    <col min="3361" max="3361" width="17" style="1" bestFit="1" customWidth="1"/>
    <col min="3362" max="3588" width="11.42578125" style="1"/>
    <col min="3589" max="3589" width="4.7109375" style="1" customWidth="1"/>
    <col min="3590" max="3590" width="7.85546875" style="1" customWidth="1"/>
    <col min="3591" max="3591" width="44.42578125" style="1" customWidth="1"/>
    <col min="3592" max="3592" width="11.42578125" style="1"/>
    <col min="3593" max="3593" width="18.42578125" style="1" customWidth="1"/>
    <col min="3594" max="3594" width="16.42578125" style="1" customWidth="1"/>
    <col min="3595" max="3595" width="19.140625" style="1" bestFit="1" customWidth="1"/>
    <col min="3596" max="3596" width="10.42578125" style="1" bestFit="1" customWidth="1"/>
    <col min="3597" max="3616" width="5.7109375" style="1" customWidth="1"/>
    <col min="3617" max="3617" width="17" style="1" bestFit="1" customWidth="1"/>
    <col min="3618" max="3844" width="11.42578125" style="1"/>
    <col min="3845" max="3845" width="4.7109375" style="1" customWidth="1"/>
    <col min="3846" max="3846" width="7.85546875" style="1" customWidth="1"/>
    <col min="3847" max="3847" width="44.42578125" style="1" customWidth="1"/>
    <col min="3848" max="3848" width="11.42578125" style="1"/>
    <col min="3849" max="3849" width="18.42578125" style="1" customWidth="1"/>
    <col min="3850" max="3850" width="16.42578125" style="1" customWidth="1"/>
    <col min="3851" max="3851" width="19.140625" style="1" bestFit="1" customWidth="1"/>
    <col min="3852" max="3852" width="10.42578125" style="1" bestFit="1" customWidth="1"/>
    <col min="3853" max="3872" width="5.7109375" style="1" customWidth="1"/>
    <col min="3873" max="3873" width="17" style="1" bestFit="1" customWidth="1"/>
    <col min="3874" max="4100" width="11.42578125" style="1"/>
    <col min="4101" max="4101" width="4.7109375" style="1" customWidth="1"/>
    <col min="4102" max="4102" width="7.85546875" style="1" customWidth="1"/>
    <col min="4103" max="4103" width="44.42578125" style="1" customWidth="1"/>
    <col min="4104" max="4104" width="11.42578125" style="1"/>
    <col min="4105" max="4105" width="18.42578125" style="1" customWidth="1"/>
    <col min="4106" max="4106" width="16.42578125" style="1" customWidth="1"/>
    <col min="4107" max="4107" width="19.140625" style="1" bestFit="1" customWidth="1"/>
    <col min="4108" max="4108" width="10.42578125" style="1" bestFit="1" customWidth="1"/>
    <col min="4109" max="4128" width="5.7109375" style="1" customWidth="1"/>
    <col min="4129" max="4129" width="17" style="1" bestFit="1" customWidth="1"/>
    <col min="4130" max="4356" width="11.42578125" style="1"/>
    <col min="4357" max="4357" width="4.7109375" style="1" customWidth="1"/>
    <col min="4358" max="4358" width="7.85546875" style="1" customWidth="1"/>
    <col min="4359" max="4359" width="44.42578125" style="1" customWidth="1"/>
    <col min="4360" max="4360" width="11.42578125" style="1"/>
    <col min="4361" max="4361" width="18.42578125" style="1" customWidth="1"/>
    <col min="4362" max="4362" width="16.42578125" style="1" customWidth="1"/>
    <col min="4363" max="4363" width="19.140625" style="1" bestFit="1" customWidth="1"/>
    <col min="4364" max="4364" width="10.42578125" style="1" bestFit="1" customWidth="1"/>
    <col min="4365" max="4384" width="5.7109375" style="1" customWidth="1"/>
    <col min="4385" max="4385" width="17" style="1" bestFit="1" customWidth="1"/>
    <col min="4386" max="4612" width="11.42578125" style="1"/>
    <col min="4613" max="4613" width="4.7109375" style="1" customWidth="1"/>
    <col min="4614" max="4614" width="7.85546875" style="1" customWidth="1"/>
    <col min="4615" max="4615" width="44.42578125" style="1" customWidth="1"/>
    <col min="4616" max="4616" width="11.42578125" style="1"/>
    <col min="4617" max="4617" width="18.42578125" style="1" customWidth="1"/>
    <col min="4618" max="4618" width="16.42578125" style="1" customWidth="1"/>
    <col min="4619" max="4619" width="19.140625" style="1" bestFit="1" customWidth="1"/>
    <col min="4620" max="4620" width="10.42578125" style="1" bestFit="1" customWidth="1"/>
    <col min="4621" max="4640" width="5.7109375" style="1" customWidth="1"/>
    <col min="4641" max="4641" width="17" style="1" bestFit="1" customWidth="1"/>
    <col min="4642" max="4868" width="11.42578125" style="1"/>
    <col min="4869" max="4869" width="4.7109375" style="1" customWidth="1"/>
    <col min="4870" max="4870" width="7.85546875" style="1" customWidth="1"/>
    <col min="4871" max="4871" width="44.42578125" style="1" customWidth="1"/>
    <col min="4872" max="4872" width="11.42578125" style="1"/>
    <col min="4873" max="4873" width="18.42578125" style="1" customWidth="1"/>
    <col min="4874" max="4874" width="16.42578125" style="1" customWidth="1"/>
    <col min="4875" max="4875" width="19.140625" style="1" bestFit="1" customWidth="1"/>
    <col min="4876" max="4876" width="10.42578125" style="1" bestFit="1" customWidth="1"/>
    <col min="4877" max="4896" width="5.7109375" style="1" customWidth="1"/>
    <col min="4897" max="4897" width="17" style="1" bestFit="1" customWidth="1"/>
    <col min="4898" max="5124" width="11.42578125" style="1"/>
    <col min="5125" max="5125" width="4.7109375" style="1" customWidth="1"/>
    <col min="5126" max="5126" width="7.85546875" style="1" customWidth="1"/>
    <col min="5127" max="5127" width="44.42578125" style="1" customWidth="1"/>
    <col min="5128" max="5128" width="11.42578125" style="1"/>
    <col min="5129" max="5129" width="18.42578125" style="1" customWidth="1"/>
    <col min="5130" max="5130" width="16.42578125" style="1" customWidth="1"/>
    <col min="5131" max="5131" width="19.140625" style="1" bestFit="1" customWidth="1"/>
    <col min="5132" max="5132" width="10.42578125" style="1" bestFit="1" customWidth="1"/>
    <col min="5133" max="5152" width="5.7109375" style="1" customWidth="1"/>
    <col min="5153" max="5153" width="17" style="1" bestFit="1" customWidth="1"/>
    <col min="5154" max="5380" width="11.42578125" style="1"/>
    <col min="5381" max="5381" width="4.7109375" style="1" customWidth="1"/>
    <col min="5382" max="5382" width="7.85546875" style="1" customWidth="1"/>
    <col min="5383" max="5383" width="44.42578125" style="1" customWidth="1"/>
    <col min="5384" max="5384" width="11.42578125" style="1"/>
    <col min="5385" max="5385" width="18.42578125" style="1" customWidth="1"/>
    <col min="5386" max="5386" width="16.42578125" style="1" customWidth="1"/>
    <col min="5387" max="5387" width="19.140625" style="1" bestFit="1" customWidth="1"/>
    <col min="5388" max="5388" width="10.42578125" style="1" bestFit="1" customWidth="1"/>
    <col min="5389" max="5408" width="5.7109375" style="1" customWidth="1"/>
    <col min="5409" max="5409" width="17" style="1" bestFit="1" customWidth="1"/>
    <col min="5410" max="5636" width="11.42578125" style="1"/>
    <col min="5637" max="5637" width="4.7109375" style="1" customWidth="1"/>
    <col min="5638" max="5638" width="7.85546875" style="1" customWidth="1"/>
    <col min="5639" max="5639" width="44.42578125" style="1" customWidth="1"/>
    <col min="5640" max="5640" width="11.42578125" style="1"/>
    <col min="5641" max="5641" width="18.42578125" style="1" customWidth="1"/>
    <col min="5642" max="5642" width="16.42578125" style="1" customWidth="1"/>
    <col min="5643" max="5643" width="19.140625" style="1" bestFit="1" customWidth="1"/>
    <col min="5644" max="5644" width="10.42578125" style="1" bestFit="1" customWidth="1"/>
    <col min="5645" max="5664" width="5.7109375" style="1" customWidth="1"/>
    <col min="5665" max="5665" width="17" style="1" bestFit="1" customWidth="1"/>
    <col min="5666" max="5892" width="11.42578125" style="1"/>
    <col min="5893" max="5893" width="4.7109375" style="1" customWidth="1"/>
    <col min="5894" max="5894" width="7.85546875" style="1" customWidth="1"/>
    <col min="5895" max="5895" width="44.42578125" style="1" customWidth="1"/>
    <col min="5896" max="5896" width="11.42578125" style="1"/>
    <col min="5897" max="5897" width="18.42578125" style="1" customWidth="1"/>
    <col min="5898" max="5898" width="16.42578125" style="1" customWidth="1"/>
    <col min="5899" max="5899" width="19.140625" style="1" bestFit="1" customWidth="1"/>
    <col min="5900" max="5900" width="10.42578125" style="1" bestFit="1" customWidth="1"/>
    <col min="5901" max="5920" width="5.7109375" style="1" customWidth="1"/>
    <col min="5921" max="5921" width="17" style="1" bestFit="1" customWidth="1"/>
    <col min="5922" max="6148" width="11.42578125" style="1"/>
    <col min="6149" max="6149" width="4.7109375" style="1" customWidth="1"/>
    <col min="6150" max="6150" width="7.85546875" style="1" customWidth="1"/>
    <col min="6151" max="6151" width="44.42578125" style="1" customWidth="1"/>
    <col min="6152" max="6152" width="11.42578125" style="1"/>
    <col min="6153" max="6153" width="18.42578125" style="1" customWidth="1"/>
    <col min="6154" max="6154" width="16.42578125" style="1" customWidth="1"/>
    <col min="6155" max="6155" width="19.140625" style="1" bestFit="1" customWidth="1"/>
    <col min="6156" max="6156" width="10.42578125" style="1" bestFit="1" customWidth="1"/>
    <col min="6157" max="6176" width="5.7109375" style="1" customWidth="1"/>
    <col min="6177" max="6177" width="17" style="1" bestFit="1" customWidth="1"/>
    <col min="6178" max="6404" width="11.42578125" style="1"/>
    <col min="6405" max="6405" width="4.7109375" style="1" customWidth="1"/>
    <col min="6406" max="6406" width="7.85546875" style="1" customWidth="1"/>
    <col min="6407" max="6407" width="44.42578125" style="1" customWidth="1"/>
    <col min="6408" max="6408" width="11.42578125" style="1"/>
    <col min="6409" max="6409" width="18.42578125" style="1" customWidth="1"/>
    <col min="6410" max="6410" width="16.42578125" style="1" customWidth="1"/>
    <col min="6411" max="6411" width="19.140625" style="1" bestFit="1" customWidth="1"/>
    <col min="6412" max="6412" width="10.42578125" style="1" bestFit="1" customWidth="1"/>
    <col min="6413" max="6432" width="5.7109375" style="1" customWidth="1"/>
    <col min="6433" max="6433" width="17" style="1" bestFit="1" customWidth="1"/>
    <col min="6434" max="6660" width="11.42578125" style="1"/>
    <col min="6661" max="6661" width="4.7109375" style="1" customWidth="1"/>
    <col min="6662" max="6662" width="7.85546875" style="1" customWidth="1"/>
    <col min="6663" max="6663" width="44.42578125" style="1" customWidth="1"/>
    <col min="6664" max="6664" width="11.42578125" style="1"/>
    <col min="6665" max="6665" width="18.42578125" style="1" customWidth="1"/>
    <col min="6666" max="6666" width="16.42578125" style="1" customWidth="1"/>
    <col min="6667" max="6667" width="19.140625" style="1" bestFit="1" customWidth="1"/>
    <col min="6668" max="6668" width="10.42578125" style="1" bestFit="1" customWidth="1"/>
    <col min="6669" max="6688" width="5.7109375" style="1" customWidth="1"/>
    <col min="6689" max="6689" width="17" style="1" bestFit="1" customWidth="1"/>
    <col min="6690" max="6916" width="11.42578125" style="1"/>
    <col min="6917" max="6917" width="4.7109375" style="1" customWidth="1"/>
    <col min="6918" max="6918" width="7.85546875" style="1" customWidth="1"/>
    <col min="6919" max="6919" width="44.42578125" style="1" customWidth="1"/>
    <col min="6920" max="6920" width="11.42578125" style="1"/>
    <col min="6921" max="6921" width="18.42578125" style="1" customWidth="1"/>
    <col min="6922" max="6922" width="16.42578125" style="1" customWidth="1"/>
    <col min="6923" max="6923" width="19.140625" style="1" bestFit="1" customWidth="1"/>
    <col min="6924" max="6924" width="10.42578125" style="1" bestFit="1" customWidth="1"/>
    <col min="6925" max="6944" width="5.7109375" style="1" customWidth="1"/>
    <col min="6945" max="6945" width="17" style="1" bestFit="1" customWidth="1"/>
    <col min="6946" max="7172" width="11.42578125" style="1"/>
    <col min="7173" max="7173" width="4.7109375" style="1" customWidth="1"/>
    <col min="7174" max="7174" width="7.85546875" style="1" customWidth="1"/>
    <col min="7175" max="7175" width="44.42578125" style="1" customWidth="1"/>
    <col min="7176" max="7176" width="11.42578125" style="1"/>
    <col min="7177" max="7177" width="18.42578125" style="1" customWidth="1"/>
    <col min="7178" max="7178" width="16.42578125" style="1" customWidth="1"/>
    <col min="7179" max="7179" width="19.140625" style="1" bestFit="1" customWidth="1"/>
    <col min="7180" max="7180" width="10.42578125" style="1" bestFit="1" customWidth="1"/>
    <col min="7181" max="7200" width="5.7109375" style="1" customWidth="1"/>
    <col min="7201" max="7201" width="17" style="1" bestFit="1" customWidth="1"/>
    <col min="7202" max="7428" width="11.42578125" style="1"/>
    <col min="7429" max="7429" width="4.7109375" style="1" customWidth="1"/>
    <col min="7430" max="7430" width="7.85546875" style="1" customWidth="1"/>
    <col min="7431" max="7431" width="44.42578125" style="1" customWidth="1"/>
    <col min="7432" max="7432" width="11.42578125" style="1"/>
    <col min="7433" max="7433" width="18.42578125" style="1" customWidth="1"/>
    <col min="7434" max="7434" width="16.42578125" style="1" customWidth="1"/>
    <col min="7435" max="7435" width="19.140625" style="1" bestFit="1" customWidth="1"/>
    <col min="7436" max="7436" width="10.42578125" style="1" bestFit="1" customWidth="1"/>
    <col min="7437" max="7456" width="5.7109375" style="1" customWidth="1"/>
    <col min="7457" max="7457" width="17" style="1" bestFit="1" customWidth="1"/>
    <col min="7458" max="7684" width="11.42578125" style="1"/>
    <col min="7685" max="7685" width="4.7109375" style="1" customWidth="1"/>
    <col min="7686" max="7686" width="7.85546875" style="1" customWidth="1"/>
    <col min="7687" max="7687" width="44.42578125" style="1" customWidth="1"/>
    <col min="7688" max="7688" width="11.42578125" style="1"/>
    <col min="7689" max="7689" width="18.42578125" style="1" customWidth="1"/>
    <col min="7690" max="7690" width="16.42578125" style="1" customWidth="1"/>
    <col min="7691" max="7691" width="19.140625" style="1" bestFit="1" customWidth="1"/>
    <col min="7692" max="7692" width="10.42578125" style="1" bestFit="1" customWidth="1"/>
    <col min="7693" max="7712" width="5.7109375" style="1" customWidth="1"/>
    <col min="7713" max="7713" width="17" style="1" bestFit="1" customWidth="1"/>
    <col min="7714" max="7940" width="11.42578125" style="1"/>
    <col min="7941" max="7941" width="4.7109375" style="1" customWidth="1"/>
    <col min="7942" max="7942" width="7.85546875" style="1" customWidth="1"/>
    <col min="7943" max="7943" width="44.42578125" style="1" customWidth="1"/>
    <col min="7944" max="7944" width="11.42578125" style="1"/>
    <col min="7945" max="7945" width="18.42578125" style="1" customWidth="1"/>
    <col min="7946" max="7946" width="16.42578125" style="1" customWidth="1"/>
    <col min="7947" max="7947" width="19.140625" style="1" bestFit="1" customWidth="1"/>
    <col min="7948" max="7948" width="10.42578125" style="1" bestFit="1" customWidth="1"/>
    <col min="7949" max="7968" width="5.7109375" style="1" customWidth="1"/>
    <col min="7969" max="7969" width="17" style="1" bestFit="1" customWidth="1"/>
    <col min="7970" max="8196" width="11.42578125" style="1"/>
    <col min="8197" max="8197" width="4.7109375" style="1" customWidth="1"/>
    <col min="8198" max="8198" width="7.85546875" style="1" customWidth="1"/>
    <col min="8199" max="8199" width="44.42578125" style="1" customWidth="1"/>
    <col min="8200" max="8200" width="11.42578125" style="1"/>
    <col min="8201" max="8201" width="18.42578125" style="1" customWidth="1"/>
    <col min="8202" max="8202" width="16.42578125" style="1" customWidth="1"/>
    <col min="8203" max="8203" width="19.140625" style="1" bestFit="1" customWidth="1"/>
    <col min="8204" max="8204" width="10.42578125" style="1" bestFit="1" customWidth="1"/>
    <col min="8205" max="8224" width="5.7109375" style="1" customWidth="1"/>
    <col min="8225" max="8225" width="17" style="1" bestFit="1" customWidth="1"/>
    <col min="8226" max="8452" width="11.42578125" style="1"/>
    <col min="8453" max="8453" width="4.7109375" style="1" customWidth="1"/>
    <col min="8454" max="8454" width="7.85546875" style="1" customWidth="1"/>
    <col min="8455" max="8455" width="44.42578125" style="1" customWidth="1"/>
    <col min="8456" max="8456" width="11.42578125" style="1"/>
    <col min="8457" max="8457" width="18.42578125" style="1" customWidth="1"/>
    <col min="8458" max="8458" width="16.42578125" style="1" customWidth="1"/>
    <col min="8459" max="8459" width="19.140625" style="1" bestFit="1" customWidth="1"/>
    <col min="8460" max="8460" width="10.42578125" style="1" bestFit="1" customWidth="1"/>
    <col min="8461" max="8480" width="5.7109375" style="1" customWidth="1"/>
    <col min="8481" max="8481" width="17" style="1" bestFit="1" customWidth="1"/>
    <col min="8482" max="8708" width="11.42578125" style="1"/>
    <col min="8709" max="8709" width="4.7109375" style="1" customWidth="1"/>
    <col min="8710" max="8710" width="7.85546875" style="1" customWidth="1"/>
    <col min="8711" max="8711" width="44.42578125" style="1" customWidth="1"/>
    <col min="8712" max="8712" width="11.42578125" style="1"/>
    <col min="8713" max="8713" width="18.42578125" style="1" customWidth="1"/>
    <col min="8714" max="8714" width="16.42578125" style="1" customWidth="1"/>
    <col min="8715" max="8715" width="19.140625" style="1" bestFit="1" customWidth="1"/>
    <col min="8716" max="8716" width="10.42578125" style="1" bestFit="1" customWidth="1"/>
    <col min="8717" max="8736" width="5.7109375" style="1" customWidth="1"/>
    <col min="8737" max="8737" width="17" style="1" bestFit="1" customWidth="1"/>
    <col min="8738" max="8964" width="11.42578125" style="1"/>
    <col min="8965" max="8965" width="4.7109375" style="1" customWidth="1"/>
    <col min="8966" max="8966" width="7.85546875" style="1" customWidth="1"/>
    <col min="8967" max="8967" width="44.42578125" style="1" customWidth="1"/>
    <col min="8968" max="8968" width="11.42578125" style="1"/>
    <col min="8969" max="8969" width="18.42578125" style="1" customWidth="1"/>
    <col min="8970" max="8970" width="16.42578125" style="1" customWidth="1"/>
    <col min="8971" max="8971" width="19.140625" style="1" bestFit="1" customWidth="1"/>
    <col min="8972" max="8972" width="10.42578125" style="1" bestFit="1" customWidth="1"/>
    <col min="8973" max="8992" width="5.7109375" style="1" customWidth="1"/>
    <col min="8993" max="8993" width="17" style="1" bestFit="1" customWidth="1"/>
    <col min="8994" max="9220" width="11.42578125" style="1"/>
    <col min="9221" max="9221" width="4.7109375" style="1" customWidth="1"/>
    <col min="9222" max="9222" width="7.85546875" style="1" customWidth="1"/>
    <col min="9223" max="9223" width="44.42578125" style="1" customWidth="1"/>
    <col min="9224" max="9224" width="11.42578125" style="1"/>
    <col min="9225" max="9225" width="18.42578125" style="1" customWidth="1"/>
    <col min="9226" max="9226" width="16.42578125" style="1" customWidth="1"/>
    <col min="9227" max="9227" width="19.140625" style="1" bestFit="1" customWidth="1"/>
    <col min="9228" max="9228" width="10.42578125" style="1" bestFit="1" customWidth="1"/>
    <col min="9229" max="9248" width="5.7109375" style="1" customWidth="1"/>
    <col min="9249" max="9249" width="17" style="1" bestFit="1" customWidth="1"/>
    <col min="9250" max="9476" width="11.42578125" style="1"/>
    <col min="9477" max="9477" width="4.7109375" style="1" customWidth="1"/>
    <col min="9478" max="9478" width="7.85546875" style="1" customWidth="1"/>
    <col min="9479" max="9479" width="44.42578125" style="1" customWidth="1"/>
    <col min="9480" max="9480" width="11.42578125" style="1"/>
    <col min="9481" max="9481" width="18.42578125" style="1" customWidth="1"/>
    <col min="9482" max="9482" width="16.42578125" style="1" customWidth="1"/>
    <col min="9483" max="9483" width="19.140625" style="1" bestFit="1" customWidth="1"/>
    <col min="9484" max="9484" width="10.42578125" style="1" bestFit="1" customWidth="1"/>
    <col min="9485" max="9504" width="5.7109375" style="1" customWidth="1"/>
    <col min="9505" max="9505" width="17" style="1" bestFit="1" customWidth="1"/>
    <col min="9506" max="9732" width="11.42578125" style="1"/>
    <col min="9733" max="9733" width="4.7109375" style="1" customWidth="1"/>
    <col min="9734" max="9734" width="7.85546875" style="1" customWidth="1"/>
    <col min="9735" max="9735" width="44.42578125" style="1" customWidth="1"/>
    <col min="9736" max="9736" width="11.42578125" style="1"/>
    <col min="9737" max="9737" width="18.42578125" style="1" customWidth="1"/>
    <col min="9738" max="9738" width="16.42578125" style="1" customWidth="1"/>
    <col min="9739" max="9739" width="19.140625" style="1" bestFit="1" customWidth="1"/>
    <col min="9740" max="9740" width="10.42578125" style="1" bestFit="1" customWidth="1"/>
    <col min="9741" max="9760" width="5.7109375" style="1" customWidth="1"/>
    <col min="9761" max="9761" width="17" style="1" bestFit="1" customWidth="1"/>
    <col min="9762" max="9988" width="11.42578125" style="1"/>
    <col min="9989" max="9989" width="4.7109375" style="1" customWidth="1"/>
    <col min="9990" max="9990" width="7.85546875" style="1" customWidth="1"/>
    <col min="9991" max="9991" width="44.42578125" style="1" customWidth="1"/>
    <col min="9992" max="9992" width="11.42578125" style="1"/>
    <col min="9993" max="9993" width="18.42578125" style="1" customWidth="1"/>
    <col min="9994" max="9994" width="16.42578125" style="1" customWidth="1"/>
    <col min="9995" max="9995" width="19.140625" style="1" bestFit="1" customWidth="1"/>
    <col min="9996" max="9996" width="10.42578125" style="1" bestFit="1" customWidth="1"/>
    <col min="9997" max="10016" width="5.7109375" style="1" customWidth="1"/>
    <col min="10017" max="10017" width="17" style="1" bestFit="1" customWidth="1"/>
    <col min="10018" max="10244" width="11.42578125" style="1"/>
    <col min="10245" max="10245" width="4.7109375" style="1" customWidth="1"/>
    <col min="10246" max="10246" width="7.85546875" style="1" customWidth="1"/>
    <col min="10247" max="10247" width="44.42578125" style="1" customWidth="1"/>
    <col min="10248" max="10248" width="11.42578125" style="1"/>
    <col min="10249" max="10249" width="18.42578125" style="1" customWidth="1"/>
    <col min="10250" max="10250" width="16.42578125" style="1" customWidth="1"/>
    <col min="10251" max="10251" width="19.140625" style="1" bestFit="1" customWidth="1"/>
    <col min="10252" max="10252" width="10.42578125" style="1" bestFit="1" customWidth="1"/>
    <col min="10253" max="10272" width="5.7109375" style="1" customWidth="1"/>
    <col min="10273" max="10273" width="17" style="1" bestFit="1" customWidth="1"/>
    <col min="10274" max="10500" width="11.42578125" style="1"/>
    <col min="10501" max="10501" width="4.7109375" style="1" customWidth="1"/>
    <col min="10502" max="10502" width="7.85546875" style="1" customWidth="1"/>
    <col min="10503" max="10503" width="44.42578125" style="1" customWidth="1"/>
    <col min="10504" max="10504" width="11.42578125" style="1"/>
    <col min="10505" max="10505" width="18.42578125" style="1" customWidth="1"/>
    <col min="10506" max="10506" width="16.42578125" style="1" customWidth="1"/>
    <col min="10507" max="10507" width="19.140625" style="1" bestFit="1" customWidth="1"/>
    <col min="10508" max="10508" width="10.42578125" style="1" bestFit="1" customWidth="1"/>
    <col min="10509" max="10528" width="5.7109375" style="1" customWidth="1"/>
    <col min="10529" max="10529" width="17" style="1" bestFit="1" customWidth="1"/>
    <col min="10530" max="10756" width="11.42578125" style="1"/>
    <col min="10757" max="10757" width="4.7109375" style="1" customWidth="1"/>
    <col min="10758" max="10758" width="7.85546875" style="1" customWidth="1"/>
    <col min="10759" max="10759" width="44.42578125" style="1" customWidth="1"/>
    <col min="10760" max="10760" width="11.42578125" style="1"/>
    <col min="10761" max="10761" width="18.42578125" style="1" customWidth="1"/>
    <col min="10762" max="10762" width="16.42578125" style="1" customWidth="1"/>
    <col min="10763" max="10763" width="19.140625" style="1" bestFit="1" customWidth="1"/>
    <col min="10764" max="10764" width="10.42578125" style="1" bestFit="1" customWidth="1"/>
    <col min="10765" max="10784" width="5.7109375" style="1" customWidth="1"/>
    <col min="10785" max="10785" width="17" style="1" bestFit="1" customWidth="1"/>
    <col min="10786" max="11012" width="11.42578125" style="1"/>
    <col min="11013" max="11013" width="4.7109375" style="1" customWidth="1"/>
    <col min="11014" max="11014" width="7.85546875" style="1" customWidth="1"/>
    <col min="11015" max="11015" width="44.42578125" style="1" customWidth="1"/>
    <col min="11016" max="11016" width="11.42578125" style="1"/>
    <col min="11017" max="11017" width="18.42578125" style="1" customWidth="1"/>
    <col min="11018" max="11018" width="16.42578125" style="1" customWidth="1"/>
    <col min="11019" max="11019" width="19.140625" style="1" bestFit="1" customWidth="1"/>
    <col min="11020" max="11020" width="10.42578125" style="1" bestFit="1" customWidth="1"/>
    <col min="11021" max="11040" width="5.7109375" style="1" customWidth="1"/>
    <col min="11041" max="11041" width="17" style="1" bestFit="1" customWidth="1"/>
    <col min="11042" max="11268" width="11.42578125" style="1"/>
    <col min="11269" max="11269" width="4.7109375" style="1" customWidth="1"/>
    <col min="11270" max="11270" width="7.85546875" style="1" customWidth="1"/>
    <col min="11271" max="11271" width="44.42578125" style="1" customWidth="1"/>
    <col min="11272" max="11272" width="11.42578125" style="1"/>
    <col min="11273" max="11273" width="18.42578125" style="1" customWidth="1"/>
    <col min="11274" max="11274" width="16.42578125" style="1" customWidth="1"/>
    <col min="11275" max="11275" width="19.140625" style="1" bestFit="1" customWidth="1"/>
    <col min="11276" max="11276" width="10.42578125" style="1" bestFit="1" customWidth="1"/>
    <col min="11277" max="11296" width="5.7109375" style="1" customWidth="1"/>
    <col min="11297" max="11297" width="17" style="1" bestFit="1" customWidth="1"/>
    <col min="11298" max="11524" width="11.42578125" style="1"/>
    <col min="11525" max="11525" width="4.7109375" style="1" customWidth="1"/>
    <col min="11526" max="11526" width="7.85546875" style="1" customWidth="1"/>
    <col min="11527" max="11527" width="44.42578125" style="1" customWidth="1"/>
    <col min="11528" max="11528" width="11.42578125" style="1"/>
    <col min="11529" max="11529" width="18.42578125" style="1" customWidth="1"/>
    <col min="11530" max="11530" width="16.42578125" style="1" customWidth="1"/>
    <col min="11531" max="11531" width="19.140625" style="1" bestFit="1" customWidth="1"/>
    <col min="11532" max="11532" width="10.42578125" style="1" bestFit="1" customWidth="1"/>
    <col min="11533" max="11552" width="5.7109375" style="1" customWidth="1"/>
    <col min="11553" max="11553" width="17" style="1" bestFit="1" customWidth="1"/>
    <col min="11554" max="11780" width="11.42578125" style="1"/>
    <col min="11781" max="11781" width="4.7109375" style="1" customWidth="1"/>
    <col min="11782" max="11782" width="7.85546875" style="1" customWidth="1"/>
    <col min="11783" max="11783" width="44.42578125" style="1" customWidth="1"/>
    <col min="11784" max="11784" width="11.42578125" style="1"/>
    <col min="11785" max="11785" width="18.42578125" style="1" customWidth="1"/>
    <col min="11786" max="11786" width="16.42578125" style="1" customWidth="1"/>
    <col min="11787" max="11787" width="19.140625" style="1" bestFit="1" customWidth="1"/>
    <col min="11788" max="11788" width="10.42578125" style="1" bestFit="1" customWidth="1"/>
    <col min="11789" max="11808" width="5.7109375" style="1" customWidth="1"/>
    <col min="11809" max="11809" width="17" style="1" bestFit="1" customWidth="1"/>
    <col min="11810" max="12036" width="11.42578125" style="1"/>
    <col min="12037" max="12037" width="4.7109375" style="1" customWidth="1"/>
    <col min="12038" max="12038" width="7.85546875" style="1" customWidth="1"/>
    <col min="12039" max="12039" width="44.42578125" style="1" customWidth="1"/>
    <col min="12040" max="12040" width="11.42578125" style="1"/>
    <col min="12041" max="12041" width="18.42578125" style="1" customWidth="1"/>
    <col min="12042" max="12042" width="16.42578125" style="1" customWidth="1"/>
    <col min="12043" max="12043" width="19.140625" style="1" bestFit="1" customWidth="1"/>
    <col min="12044" max="12044" width="10.42578125" style="1" bestFit="1" customWidth="1"/>
    <col min="12045" max="12064" width="5.7109375" style="1" customWidth="1"/>
    <col min="12065" max="12065" width="17" style="1" bestFit="1" customWidth="1"/>
    <col min="12066" max="12292" width="11.42578125" style="1"/>
    <col min="12293" max="12293" width="4.7109375" style="1" customWidth="1"/>
    <col min="12294" max="12294" width="7.85546875" style="1" customWidth="1"/>
    <col min="12295" max="12295" width="44.42578125" style="1" customWidth="1"/>
    <col min="12296" max="12296" width="11.42578125" style="1"/>
    <col min="12297" max="12297" width="18.42578125" style="1" customWidth="1"/>
    <col min="12298" max="12298" width="16.42578125" style="1" customWidth="1"/>
    <col min="12299" max="12299" width="19.140625" style="1" bestFit="1" customWidth="1"/>
    <col min="12300" max="12300" width="10.42578125" style="1" bestFit="1" customWidth="1"/>
    <col min="12301" max="12320" width="5.7109375" style="1" customWidth="1"/>
    <col min="12321" max="12321" width="17" style="1" bestFit="1" customWidth="1"/>
    <col min="12322" max="12548" width="11.42578125" style="1"/>
    <col min="12549" max="12549" width="4.7109375" style="1" customWidth="1"/>
    <col min="12550" max="12550" width="7.85546875" style="1" customWidth="1"/>
    <col min="12551" max="12551" width="44.42578125" style="1" customWidth="1"/>
    <col min="12552" max="12552" width="11.42578125" style="1"/>
    <col min="12553" max="12553" width="18.42578125" style="1" customWidth="1"/>
    <col min="12554" max="12554" width="16.42578125" style="1" customWidth="1"/>
    <col min="12555" max="12555" width="19.140625" style="1" bestFit="1" customWidth="1"/>
    <col min="12556" max="12556" width="10.42578125" style="1" bestFit="1" customWidth="1"/>
    <col min="12557" max="12576" width="5.7109375" style="1" customWidth="1"/>
    <col min="12577" max="12577" width="17" style="1" bestFit="1" customWidth="1"/>
    <col min="12578" max="12804" width="11.42578125" style="1"/>
    <col min="12805" max="12805" width="4.7109375" style="1" customWidth="1"/>
    <col min="12806" max="12806" width="7.85546875" style="1" customWidth="1"/>
    <col min="12807" max="12807" width="44.42578125" style="1" customWidth="1"/>
    <col min="12808" max="12808" width="11.42578125" style="1"/>
    <col min="12809" max="12809" width="18.42578125" style="1" customWidth="1"/>
    <col min="12810" max="12810" width="16.42578125" style="1" customWidth="1"/>
    <col min="12811" max="12811" width="19.140625" style="1" bestFit="1" customWidth="1"/>
    <col min="12812" max="12812" width="10.42578125" style="1" bestFit="1" customWidth="1"/>
    <col min="12813" max="12832" width="5.7109375" style="1" customWidth="1"/>
    <col min="12833" max="12833" width="17" style="1" bestFit="1" customWidth="1"/>
    <col min="12834" max="13060" width="11.42578125" style="1"/>
    <col min="13061" max="13061" width="4.7109375" style="1" customWidth="1"/>
    <col min="13062" max="13062" width="7.85546875" style="1" customWidth="1"/>
    <col min="13063" max="13063" width="44.42578125" style="1" customWidth="1"/>
    <col min="13064" max="13064" width="11.42578125" style="1"/>
    <col min="13065" max="13065" width="18.42578125" style="1" customWidth="1"/>
    <col min="13066" max="13066" width="16.42578125" style="1" customWidth="1"/>
    <col min="13067" max="13067" width="19.140625" style="1" bestFit="1" customWidth="1"/>
    <col min="13068" max="13068" width="10.42578125" style="1" bestFit="1" customWidth="1"/>
    <col min="13069" max="13088" width="5.7109375" style="1" customWidth="1"/>
    <col min="13089" max="13089" width="17" style="1" bestFit="1" customWidth="1"/>
    <col min="13090" max="13316" width="11.42578125" style="1"/>
    <col min="13317" max="13317" width="4.7109375" style="1" customWidth="1"/>
    <col min="13318" max="13318" width="7.85546875" style="1" customWidth="1"/>
    <col min="13319" max="13319" width="44.42578125" style="1" customWidth="1"/>
    <col min="13320" max="13320" width="11.42578125" style="1"/>
    <col min="13321" max="13321" width="18.42578125" style="1" customWidth="1"/>
    <col min="13322" max="13322" width="16.42578125" style="1" customWidth="1"/>
    <col min="13323" max="13323" width="19.140625" style="1" bestFit="1" customWidth="1"/>
    <col min="13324" max="13324" width="10.42578125" style="1" bestFit="1" customWidth="1"/>
    <col min="13325" max="13344" width="5.7109375" style="1" customWidth="1"/>
    <col min="13345" max="13345" width="17" style="1" bestFit="1" customWidth="1"/>
    <col min="13346" max="13572" width="11.42578125" style="1"/>
    <col min="13573" max="13573" width="4.7109375" style="1" customWidth="1"/>
    <col min="13574" max="13574" width="7.85546875" style="1" customWidth="1"/>
    <col min="13575" max="13575" width="44.42578125" style="1" customWidth="1"/>
    <col min="13576" max="13576" width="11.42578125" style="1"/>
    <col min="13577" max="13577" width="18.42578125" style="1" customWidth="1"/>
    <col min="13578" max="13578" width="16.42578125" style="1" customWidth="1"/>
    <col min="13579" max="13579" width="19.140625" style="1" bestFit="1" customWidth="1"/>
    <col min="13580" max="13580" width="10.42578125" style="1" bestFit="1" customWidth="1"/>
    <col min="13581" max="13600" width="5.7109375" style="1" customWidth="1"/>
    <col min="13601" max="13601" width="17" style="1" bestFit="1" customWidth="1"/>
    <col min="13602" max="13828" width="11.42578125" style="1"/>
    <col min="13829" max="13829" width="4.7109375" style="1" customWidth="1"/>
    <col min="13830" max="13830" width="7.85546875" style="1" customWidth="1"/>
    <col min="13831" max="13831" width="44.42578125" style="1" customWidth="1"/>
    <col min="13832" max="13832" width="11.42578125" style="1"/>
    <col min="13833" max="13833" width="18.42578125" style="1" customWidth="1"/>
    <col min="13834" max="13834" width="16.42578125" style="1" customWidth="1"/>
    <col min="13835" max="13835" width="19.140625" style="1" bestFit="1" customWidth="1"/>
    <col min="13836" max="13836" width="10.42578125" style="1" bestFit="1" customWidth="1"/>
    <col min="13837" max="13856" width="5.7109375" style="1" customWidth="1"/>
    <col min="13857" max="13857" width="17" style="1" bestFit="1" customWidth="1"/>
    <col min="13858" max="14084" width="11.42578125" style="1"/>
    <col min="14085" max="14085" width="4.7109375" style="1" customWidth="1"/>
    <col min="14086" max="14086" width="7.85546875" style="1" customWidth="1"/>
    <col min="14087" max="14087" width="44.42578125" style="1" customWidth="1"/>
    <col min="14088" max="14088" width="11.42578125" style="1"/>
    <col min="14089" max="14089" width="18.42578125" style="1" customWidth="1"/>
    <col min="14090" max="14090" width="16.42578125" style="1" customWidth="1"/>
    <col min="14091" max="14091" width="19.140625" style="1" bestFit="1" customWidth="1"/>
    <col min="14092" max="14092" width="10.42578125" style="1" bestFit="1" customWidth="1"/>
    <col min="14093" max="14112" width="5.7109375" style="1" customWidth="1"/>
    <col min="14113" max="14113" width="17" style="1" bestFit="1" customWidth="1"/>
    <col min="14114" max="14340" width="11.42578125" style="1"/>
    <col min="14341" max="14341" width="4.7109375" style="1" customWidth="1"/>
    <col min="14342" max="14342" width="7.85546875" style="1" customWidth="1"/>
    <col min="14343" max="14343" width="44.42578125" style="1" customWidth="1"/>
    <col min="14344" max="14344" width="11.42578125" style="1"/>
    <col min="14345" max="14345" width="18.42578125" style="1" customWidth="1"/>
    <col min="14346" max="14346" width="16.42578125" style="1" customWidth="1"/>
    <col min="14347" max="14347" width="19.140625" style="1" bestFit="1" customWidth="1"/>
    <col min="14348" max="14348" width="10.42578125" style="1" bestFit="1" customWidth="1"/>
    <col min="14349" max="14368" width="5.7109375" style="1" customWidth="1"/>
    <col min="14369" max="14369" width="17" style="1" bestFit="1" customWidth="1"/>
    <col min="14370" max="14596" width="11.42578125" style="1"/>
    <col min="14597" max="14597" width="4.7109375" style="1" customWidth="1"/>
    <col min="14598" max="14598" width="7.85546875" style="1" customWidth="1"/>
    <col min="14599" max="14599" width="44.42578125" style="1" customWidth="1"/>
    <col min="14600" max="14600" width="11.42578125" style="1"/>
    <col min="14601" max="14601" width="18.42578125" style="1" customWidth="1"/>
    <col min="14602" max="14602" width="16.42578125" style="1" customWidth="1"/>
    <col min="14603" max="14603" width="19.140625" style="1" bestFit="1" customWidth="1"/>
    <col min="14604" max="14604" width="10.42578125" style="1" bestFit="1" customWidth="1"/>
    <col min="14605" max="14624" width="5.7109375" style="1" customWidth="1"/>
    <col min="14625" max="14625" width="17" style="1" bestFit="1" customWidth="1"/>
    <col min="14626" max="14852" width="11.42578125" style="1"/>
    <col min="14853" max="14853" width="4.7109375" style="1" customWidth="1"/>
    <col min="14854" max="14854" width="7.85546875" style="1" customWidth="1"/>
    <col min="14855" max="14855" width="44.42578125" style="1" customWidth="1"/>
    <col min="14856" max="14856" width="11.42578125" style="1"/>
    <col min="14857" max="14857" width="18.42578125" style="1" customWidth="1"/>
    <col min="14858" max="14858" width="16.42578125" style="1" customWidth="1"/>
    <col min="14859" max="14859" width="19.140625" style="1" bestFit="1" customWidth="1"/>
    <col min="14860" max="14860" width="10.42578125" style="1" bestFit="1" customWidth="1"/>
    <col min="14861" max="14880" width="5.7109375" style="1" customWidth="1"/>
    <col min="14881" max="14881" width="17" style="1" bestFit="1" customWidth="1"/>
    <col min="14882" max="15108" width="11.42578125" style="1"/>
    <col min="15109" max="15109" width="4.7109375" style="1" customWidth="1"/>
    <col min="15110" max="15110" width="7.85546875" style="1" customWidth="1"/>
    <col min="15111" max="15111" width="44.42578125" style="1" customWidth="1"/>
    <col min="15112" max="15112" width="11.42578125" style="1"/>
    <col min="15113" max="15113" width="18.42578125" style="1" customWidth="1"/>
    <col min="15114" max="15114" width="16.42578125" style="1" customWidth="1"/>
    <col min="15115" max="15115" width="19.140625" style="1" bestFit="1" customWidth="1"/>
    <col min="15116" max="15116" width="10.42578125" style="1" bestFit="1" customWidth="1"/>
    <col min="15117" max="15136" width="5.7109375" style="1" customWidth="1"/>
    <col min="15137" max="15137" width="17" style="1" bestFit="1" customWidth="1"/>
    <col min="15138" max="15364" width="11.42578125" style="1"/>
    <col min="15365" max="15365" width="4.7109375" style="1" customWidth="1"/>
    <col min="15366" max="15366" width="7.85546875" style="1" customWidth="1"/>
    <col min="15367" max="15367" width="44.42578125" style="1" customWidth="1"/>
    <col min="15368" max="15368" width="11.42578125" style="1"/>
    <col min="15369" max="15369" width="18.42578125" style="1" customWidth="1"/>
    <col min="15370" max="15370" width="16.42578125" style="1" customWidth="1"/>
    <col min="15371" max="15371" width="19.140625" style="1" bestFit="1" customWidth="1"/>
    <col min="15372" max="15372" width="10.42578125" style="1" bestFit="1" customWidth="1"/>
    <col min="15373" max="15392" width="5.7109375" style="1" customWidth="1"/>
    <col min="15393" max="15393" width="17" style="1" bestFit="1" customWidth="1"/>
    <col min="15394" max="15620" width="11.42578125" style="1"/>
    <col min="15621" max="15621" width="4.7109375" style="1" customWidth="1"/>
    <col min="15622" max="15622" width="7.85546875" style="1" customWidth="1"/>
    <col min="15623" max="15623" width="44.42578125" style="1" customWidth="1"/>
    <col min="15624" max="15624" width="11.42578125" style="1"/>
    <col min="15625" max="15625" width="18.42578125" style="1" customWidth="1"/>
    <col min="15626" max="15626" width="16.42578125" style="1" customWidth="1"/>
    <col min="15627" max="15627" width="19.140625" style="1" bestFit="1" customWidth="1"/>
    <col min="15628" max="15628" width="10.42578125" style="1" bestFit="1" customWidth="1"/>
    <col min="15629" max="15648" width="5.7109375" style="1" customWidth="1"/>
    <col min="15649" max="15649" width="17" style="1" bestFit="1" customWidth="1"/>
    <col min="15650" max="15876" width="11.42578125" style="1"/>
    <col min="15877" max="15877" width="4.7109375" style="1" customWidth="1"/>
    <col min="15878" max="15878" width="7.85546875" style="1" customWidth="1"/>
    <col min="15879" max="15879" width="44.42578125" style="1" customWidth="1"/>
    <col min="15880" max="15880" width="11.42578125" style="1"/>
    <col min="15881" max="15881" width="18.42578125" style="1" customWidth="1"/>
    <col min="15882" max="15882" width="16.42578125" style="1" customWidth="1"/>
    <col min="15883" max="15883" width="19.140625" style="1" bestFit="1" customWidth="1"/>
    <col min="15884" max="15884" width="10.42578125" style="1" bestFit="1" customWidth="1"/>
    <col min="15885" max="15904" width="5.7109375" style="1" customWidth="1"/>
    <col min="15905" max="15905" width="17" style="1" bestFit="1" customWidth="1"/>
    <col min="15906" max="16132" width="11.42578125" style="1"/>
    <col min="16133" max="16133" width="4.7109375" style="1" customWidth="1"/>
    <col min="16134" max="16134" width="7.85546875" style="1" customWidth="1"/>
    <col min="16135" max="16135" width="44.42578125" style="1" customWidth="1"/>
    <col min="16136" max="16136" width="11.42578125" style="1"/>
    <col min="16137" max="16137" width="18.42578125" style="1" customWidth="1"/>
    <col min="16138" max="16138" width="16.42578125" style="1" customWidth="1"/>
    <col min="16139" max="16139" width="19.140625" style="1" bestFit="1" customWidth="1"/>
    <col min="16140" max="16140" width="10.42578125" style="1" bestFit="1" customWidth="1"/>
    <col min="16141" max="16160" width="5.7109375" style="1" customWidth="1"/>
    <col min="16161" max="16161" width="17" style="1" bestFit="1" customWidth="1"/>
    <col min="16162" max="16384" width="11.42578125" style="1"/>
  </cols>
  <sheetData>
    <row r="1" spans="2:33" ht="58.5" customHeight="1" thickBot="1" x14ac:dyDescent="0.3">
      <c r="B1" s="49"/>
      <c r="C1" s="50"/>
      <c r="D1" s="50"/>
      <c r="E1" s="48"/>
      <c r="F1" s="86" t="s">
        <v>33</v>
      </c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8"/>
    </row>
    <row r="2" spans="2:33" ht="20.100000000000001" customHeight="1" x14ac:dyDescent="0.25">
      <c r="B2" s="95"/>
      <c r="C2" s="96"/>
      <c r="D2" s="96"/>
      <c r="E2" s="96"/>
      <c r="F2" s="96"/>
      <c r="G2" s="96"/>
      <c r="H2" s="97"/>
      <c r="I2" s="89" t="s">
        <v>3</v>
      </c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1"/>
    </row>
    <row r="3" spans="2:33" ht="20.100000000000001" customHeight="1" thickBot="1" x14ac:dyDescent="0.3">
      <c r="B3" s="98"/>
      <c r="C3" s="99"/>
      <c r="D3" s="99"/>
      <c r="E3" s="99"/>
      <c r="F3" s="99"/>
      <c r="G3" s="99"/>
      <c r="H3" s="100"/>
      <c r="I3" s="92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4"/>
    </row>
    <row r="4" spans="2:33" ht="30" customHeight="1" thickBot="1" x14ac:dyDescent="0.3">
      <c r="B4" s="3" t="s">
        <v>4</v>
      </c>
      <c r="C4" s="4" t="s">
        <v>0</v>
      </c>
      <c r="D4" s="3" t="s">
        <v>5</v>
      </c>
      <c r="E4" s="5" t="s">
        <v>6</v>
      </c>
      <c r="F4" s="6" t="s">
        <v>7</v>
      </c>
      <c r="G4" s="5" t="s">
        <v>8</v>
      </c>
      <c r="H4" s="3" t="s">
        <v>9</v>
      </c>
      <c r="I4" s="101" t="s">
        <v>10</v>
      </c>
      <c r="J4" s="102"/>
      <c r="K4" s="102"/>
      <c r="L4" s="103"/>
      <c r="M4" s="83" t="s">
        <v>11</v>
      </c>
      <c r="N4" s="84"/>
      <c r="O4" s="84"/>
      <c r="P4" s="85"/>
      <c r="Q4" s="83" t="s">
        <v>12</v>
      </c>
      <c r="R4" s="84"/>
      <c r="S4" s="84"/>
      <c r="T4" s="85"/>
      <c r="U4" s="104" t="s">
        <v>13</v>
      </c>
      <c r="V4" s="102"/>
      <c r="W4" s="102"/>
      <c r="X4" s="103"/>
      <c r="Y4" s="104" t="s">
        <v>14</v>
      </c>
      <c r="Z4" s="102"/>
      <c r="AA4" s="102"/>
      <c r="AB4" s="103"/>
      <c r="AC4" s="104" t="s">
        <v>24</v>
      </c>
      <c r="AD4" s="102"/>
      <c r="AE4" s="102"/>
      <c r="AF4" s="105"/>
      <c r="AG4" s="7" t="s">
        <v>15</v>
      </c>
    </row>
    <row r="5" spans="2:33" ht="20.100000000000001" customHeight="1" x14ac:dyDescent="0.25">
      <c r="B5" s="106">
        <v>1</v>
      </c>
      <c r="C5" s="62" t="s">
        <v>34</v>
      </c>
      <c r="D5" s="110" t="s">
        <v>1</v>
      </c>
      <c r="E5" s="113">
        <v>1</v>
      </c>
      <c r="F5" s="114">
        <v>80000</v>
      </c>
      <c r="G5" s="82">
        <f>E5*F5</f>
        <v>80000</v>
      </c>
      <c r="H5" s="11" t="s">
        <v>16</v>
      </c>
      <c r="I5" s="21"/>
      <c r="J5" s="22"/>
      <c r="K5" s="22"/>
      <c r="L5" s="23"/>
      <c r="M5" s="21"/>
      <c r="N5" s="22"/>
      <c r="O5" s="22"/>
      <c r="P5" s="23"/>
      <c r="Q5" s="21"/>
      <c r="R5" s="22"/>
      <c r="S5" s="22"/>
      <c r="T5" s="23"/>
      <c r="U5" s="21"/>
      <c r="V5" s="22"/>
      <c r="W5" s="22"/>
      <c r="X5" s="23"/>
      <c r="Y5" s="24"/>
      <c r="Z5" s="22"/>
      <c r="AA5" s="22"/>
      <c r="AB5" s="25"/>
      <c r="AC5" s="21"/>
      <c r="AD5" s="22"/>
      <c r="AE5" s="22"/>
      <c r="AF5" s="23"/>
      <c r="AG5" s="26"/>
    </row>
    <row r="6" spans="2:33" ht="20.100000000000001" customHeight="1" x14ac:dyDescent="0.25">
      <c r="B6" s="107"/>
      <c r="C6" s="63"/>
      <c r="D6" s="111"/>
      <c r="E6" s="68"/>
      <c r="F6" s="71"/>
      <c r="G6" s="74"/>
      <c r="H6" s="34" t="s">
        <v>17</v>
      </c>
      <c r="I6" s="76">
        <v>0.1</v>
      </c>
      <c r="J6" s="77"/>
      <c r="K6" s="77"/>
      <c r="L6" s="78"/>
      <c r="M6" s="76">
        <v>0.1</v>
      </c>
      <c r="N6" s="77"/>
      <c r="O6" s="77"/>
      <c r="P6" s="78"/>
      <c r="Q6" s="76">
        <v>0.2</v>
      </c>
      <c r="R6" s="77"/>
      <c r="S6" s="77"/>
      <c r="T6" s="78"/>
      <c r="U6" s="76">
        <v>0.2</v>
      </c>
      <c r="V6" s="77"/>
      <c r="W6" s="77"/>
      <c r="X6" s="78"/>
      <c r="Y6" s="76">
        <v>0.2</v>
      </c>
      <c r="Z6" s="77"/>
      <c r="AA6" s="77"/>
      <c r="AB6" s="78"/>
      <c r="AC6" s="76">
        <v>0.2</v>
      </c>
      <c r="AD6" s="77"/>
      <c r="AE6" s="77"/>
      <c r="AF6" s="78"/>
      <c r="AG6" s="52">
        <f>SUM(I6:AF6)</f>
        <v>1</v>
      </c>
    </row>
    <row r="7" spans="2:33" ht="20.100000000000001" customHeight="1" x14ac:dyDescent="0.25">
      <c r="B7" s="107"/>
      <c r="C7" s="63"/>
      <c r="D7" s="111"/>
      <c r="E7" s="68"/>
      <c r="F7" s="71"/>
      <c r="G7" s="74"/>
      <c r="H7" s="34" t="s">
        <v>18</v>
      </c>
      <c r="I7" s="79">
        <f>$G$5*I6</f>
        <v>8000</v>
      </c>
      <c r="J7" s="80"/>
      <c r="K7" s="80"/>
      <c r="L7" s="81"/>
      <c r="M7" s="79">
        <f>$G$5*M6</f>
        <v>8000</v>
      </c>
      <c r="N7" s="80"/>
      <c r="O7" s="80"/>
      <c r="P7" s="81"/>
      <c r="Q7" s="79">
        <f>$G$5*Q6</f>
        <v>16000</v>
      </c>
      <c r="R7" s="80"/>
      <c r="S7" s="80"/>
      <c r="T7" s="81"/>
      <c r="U7" s="79">
        <f>$G$5*U6</f>
        <v>16000</v>
      </c>
      <c r="V7" s="80"/>
      <c r="W7" s="80"/>
      <c r="X7" s="81"/>
      <c r="Y7" s="79">
        <f>$G$5*Y6</f>
        <v>16000</v>
      </c>
      <c r="Z7" s="80"/>
      <c r="AA7" s="80"/>
      <c r="AB7" s="81"/>
      <c r="AC7" s="79">
        <f>$G$5*AC6</f>
        <v>16000</v>
      </c>
      <c r="AD7" s="80"/>
      <c r="AE7" s="80"/>
      <c r="AF7" s="81"/>
      <c r="AG7" s="51">
        <f>SUM(I7:AF7)</f>
        <v>80000</v>
      </c>
    </row>
    <row r="8" spans="2:33" ht="20.100000000000001" customHeight="1" thickBot="1" x14ac:dyDescent="0.3">
      <c r="B8" s="108"/>
      <c r="C8" s="64"/>
      <c r="D8" s="112"/>
      <c r="E8" s="69"/>
      <c r="F8" s="72"/>
      <c r="G8" s="75"/>
      <c r="H8" s="10" t="s">
        <v>19</v>
      </c>
      <c r="I8" s="57">
        <f>I7/$G$45</f>
        <v>2.4169184290030211E-3</v>
      </c>
      <c r="J8" s="58"/>
      <c r="K8" s="58"/>
      <c r="L8" s="59"/>
      <c r="M8" s="57">
        <f>M7/$G$45</f>
        <v>2.4169184290030211E-3</v>
      </c>
      <c r="N8" s="58"/>
      <c r="O8" s="58"/>
      <c r="P8" s="59"/>
      <c r="Q8" s="57">
        <f>Q7/$G$45</f>
        <v>4.8338368580060423E-3</v>
      </c>
      <c r="R8" s="58"/>
      <c r="S8" s="58"/>
      <c r="T8" s="59"/>
      <c r="U8" s="57">
        <f>U7/$G$45</f>
        <v>4.8338368580060423E-3</v>
      </c>
      <c r="V8" s="58"/>
      <c r="W8" s="58"/>
      <c r="X8" s="59"/>
      <c r="Y8" s="57">
        <f>Y7/$G$45</f>
        <v>4.8338368580060423E-3</v>
      </c>
      <c r="Z8" s="58"/>
      <c r="AA8" s="58"/>
      <c r="AB8" s="59"/>
      <c r="AC8" s="57">
        <f>AC7/$G$45</f>
        <v>4.8338368580060423E-3</v>
      </c>
      <c r="AD8" s="58"/>
      <c r="AE8" s="58"/>
      <c r="AF8" s="59"/>
      <c r="AG8" s="53">
        <f>AG7/$G$45</f>
        <v>2.4169184290030211E-2</v>
      </c>
    </row>
    <row r="9" spans="2:33" ht="20.100000000000001" customHeight="1" x14ac:dyDescent="0.25">
      <c r="B9" s="106">
        <v>2</v>
      </c>
      <c r="C9" s="109" t="s">
        <v>25</v>
      </c>
      <c r="D9" s="110" t="s">
        <v>1</v>
      </c>
      <c r="E9" s="113">
        <v>1</v>
      </c>
      <c r="F9" s="114">
        <v>200000</v>
      </c>
      <c r="G9" s="82">
        <f t="shared" ref="G9" si="0">E9*F9</f>
        <v>200000</v>
      </c>
      <c r="H9" s="11" t="s">
        <v>16</v>
      </c>
      <c r="I9" s="21"/>
      <c r="J9" s="22"/>
      <c r="K9" s="22"/>
      <c r="L9" s="23"/>
      <c r="M9" s="21"/>
      <c r="N9" s="22"/>
      <c r="O9" s="22"/>
      <c r="P9" s="23"/>
      <c r="Q9" s="21"/>
      <c r="R9" s="22"/>
      <c r="S9" s="22"/>
      <c r="T9" s="23"/>
      <c r="U9" s="24"/>
      <c r="V9" s="22"/>
      <c r="W9" s="22"/>
      <c r="X9" s="25"/>
      <c r="Y9" s="21"/>
      <c r="Z9" s="22"/>
      <c r="AA9" s="22"/>
      <c r="AB9" s="25"/>
      <c r="AC9" s="21"/>
      <c r="AD9" s="22"/>
      <c r="AE9" s="22"/>
      <c r="AF9" s="23"/>
      <c r="AG9" s="26"/>
    </row>
    <row r="10" spans="2:33" ht="20.100000000000001" customHeight="1" x14ac:dyDescent="0.25">
      <c r="B10" s="107"/>
      <c r="C10" s="65"/>
      <c r="D10" s="111"/>
      <c r="E10" s="68"/>
      <c r="F10" s="71"/>
      <c r="G10" s="74"/>
      <c r="H10" s="34" t="s">
        <v>17</v>
      </c>
      <c r="I10" s="76">
        <v>0.1</v>
      </c>
      <c r="J10" s="77"/>
      <c r="K10" s="77"/>
      <c r="L10" s="78"/>
      <c r="M10" s="76">
        <v>0.1</v>
      </c>
      <c r="N10" s="77"/>
      <c r="O10" s="77"/>
      <c r="P10" s="78"/>
      <c r="Q10" s="76">
        <v>0.2</v>
      </c>
      <c r="R10" s="77"/>
      <c r="S10" s="77"/>
      <c r="T10" s="78"/>
      <c r="U10" s="76">
        <v>0.2</v>
      </c>
      <c r="V10" s="77"/>
      <c r="W10" s="77"/>
      <c r="X10" s="78"/>
      <c r="Y10" s="76">
        <v>0.2</v>
      </c>
      <c r="Z10" s="77"/>
      <c r="AA10" s="77"/>
      <c r="AB10" s="78"/>
      <c r="AC10" s="76">
        <v>0.2</v>
      </c>
      <c r="AD10" s="77"/>
      <c r="AE10" s="77"/>
      <c r="AF10" s="78"/>
      <c r="AG10" s="52">
        <f>SUM(I10:AF10)</f>
        <v>1</v>
      </c>
    </row>
    <row r="11" spans="2:33" ht="20.100000000000001" customHeight="1" x14ac:dyDescent="0.25">
      <c r="B11" s="107"/>
      <c r="C11" s="65"/>
      <c r="D11" s="111"/>
      <c r="E11" s="68"/>
      <c r="F11" s="71"/>
      <c r="G11" s="74"/>
      <c r="H11" s="34" t="s">
        <v>18</v>
      </c>
      <c r="I11" s="79">
        <f>$G$9*I10</f>
        <v>20000</v>
      </c>
      <c r="J11" s="80"/>
      <c r="K11" s="80"/>
      <c r="L11" s="81"/>
      <c r="M11" s="79">
        <f>$G$9*M10</f>
        <v>20000</v>
      </c>
      <c r="N11" s="80"/>
      <c r="O11" s="80"/>
      <c r="P11" s="81"/>
      <c r="Q11" s="79">
        <f>$G$9*Q10</f>
        <v>40000</v>
      </c>
      <c r="R11" s="80"/>
      <c r="S11" s="80"/>
      <c r="T11" s="81"/>
      <c r="U11" s="79">
        <f>$G$9*U10</f>
        <v>40000</v>
      </c>
      <c r="V11" s="80"/>
      <c r="W11" s="80"/>
      <c r="X11" s="81"/>
      <c r="Y11" s="79">
        <f>$G$9*Y10</f>
        <v>40000</v>
      </c>
      <c r="Z11" s="80"/>
      <c r="AA11" s="80"/>
      <c r="AB11" s="81"/>
      <c r="AC11" s="79">
        <f>$G$9*AC10</f>
        <v>40000</v>
      </c>
      <c r="AD11" s="80"/>
      <c r="AE11" s="80"/>
      <c r="AF11" s="81"/>
      <c r="AG11" s="51">
        <f>SUM(I11:AF11)</f>
        <v>200000</v>
      </c>
    </row>
    <row r="12" spans="2:33" ht="20.100000000000001" customHeight="1" thickBot="1" x14ac:dyDescent="0.3">
      <c r="B12" s="108"/>
      <c r="C12" s="66"/>
      <c r="D12" s="112"/>
      <c r="E12" s="69"/>
      <c r="F12" s="72"/>
      <c r="G12" s="75"/>
      <c r="H12" s="10" t="s">
        <v>19</v>
      </c>
      <c r="I12" s="57">
        <f>I11/$G$45</f>
        <v>6.0422960725075529E-3</v>
      </c>
      <c r="J12" s="58"/>
      <c r="K12" s="58"/>
      <c r="L12" s="59"/>
      <c r="M12" s="57">
        <f>M11/$G$45</f>
        <v>6.0422960725075529E-3</v>
      </c>
      <c r="N12" s="58"/>
      <c r="O12" s="58"/>
      <c r="P12" s="59"/>
      <c r="Q12" s="57">
        <f>Q11/$G$45</f>
        <v>1.2084592145015106E-2</v>
      </c>
      <c r="R12" s="58"/>
      <c r="S12" s="58"/>
      <c r="T12" s="59"/>
      <c r="U12" s="57">
        <f>U11/$G$45</f>
        <v>1.2084592145015106E-2</v>
      </c>
      <c r="V12" s="58"/>
      <c r="W12" s="58"/>
      <c r="X12" s="59"/>
      <c r="Y12" s="57">
        <f>Y11/$G$45</f>
        <v>1.2084592145015106E-2</v>
      </c>
      <c r="Z12" s="58"/>
      <c r="AA12" s="58"/>
      <c r="AB12" s="59"/>
      <c r="AC12" s="57">
        <f>AC11/$G$45</f>
        <v>1.2084592145015106E-2</v>
      </c>
      <c r="AD12" s="58"/>
      <c r="AE12" s="58"/>
      <c r="AF12" s="59"/>
      <c r="AG12" s="53">
        <f>AG11/$G$45</f>
        <v>6.0422960725075532E-2</v>
      </c>
    </row>
    <row r="13" spans="2:33" ht="20.100000000000001" customHeight="1" x14ac:dyDescent="0.25">
      <c r="B13" s="106">
        <v>3</v>
      </c>
      <c r="C13" s="62" t="s">
        <v>26</v>
      </c>
      <c r="D13" s="110" t="s">
        <v>1</v>
      </c>
      <c r="E13" s="113">
        <v>1</v>
      </c>
      <c r="F13" s="114">
        <v>80000</v>
      </c>
      <c r="G13" s="82">
        <f t="shared" ref="G13" si="1">E13*F13</f>
        <v>80000</v>
      </c>
      <c r="H13" s="11" t="s">
        <v>16</v>
      </c>
      <c r="I13" s="21"/>
      <c r="J13" s="22"/>
      <c r="K13" s="22"/>
      <c r="L13" s="23"/>
      <c r="M13" s="21"/>
      <c r="N13" s="22"/>
      <c r="O13" s="22"/>
      <c r="P13" s="23"/>
      <c r="Q13" s="21"/>
      <c r="R13" s="22"/>
      <c r="S13" s="22"/>
      <c r="T13" s="23"/>
      <c r="U13" s="24"/>
      <c r="V13" s="22"/>
      <c r="W13" s="22"/>
      <c r="X13" s="25"/>
      <c r="Y13" s="21"/>
      <c r="Z13" s="22"/>
      <c r="AA13" s="22"/>
      <c r="AB13" s="25"/>
      <c r="AC13" s="21"/>
      <c r="AD13" s="22"/>
      <c r="AE13" s="22"/>
      <c r="AF13" s="23"/>
      <c r="AG13" s="26"/>
    </row>
    <row r="14" spans="2:33" ht="20.100000000000001" customHeight="1" x14ac:dyDescent="0.25">
      <c r="B14" s="107"/>
      <c r="C14" s="63"/>
      <c r="D14" s="111"/>
      <c r="E14" s="68"/>
      <c r="F14" s="71"/>
      <c r="G14" s="74"/>
      <c r="H14" s="34" t="s">
        <v>17</v>
      </c>
      <c r="I14" s="76">
        <v>0.1</v>
      </c>
      <c r="J14" s="77"/>
      <c r="K14" s="77"/>
      <c r="L14" s="78"/>
      <c r="M14" s="76">
        <v>0.1</v>
      </c>
      <c r="N14" s="77"/>
      <c r="O14" s="77"/>
      <c r="P14" s="78"/>
      <c r="Q14" s="76">
        <v>0.2</v>
      </c>
      <c r="R14" s="77"/>
      <c r="S14" s="77"/>
      <c r="T14" s="78"/>
      <c r="U14" s="76">
        <v>0.2</v>
      </c>
      <c r="V14" s="77"/>
      <c r="W14" s="77"/>
      <c r="X14" s="78"/>
      <c r="Y14" s="76">
        <v>0.2</v>
      </c>
      <c r="Z14" s="77"/>
      <c r="AA14" s="77"/>
      <c r="AB14" s="78"/>
      <c r="AC14" s="76">
        <v>0.2</v>
      </c>
      <c r="AD14" s="77"/>
      <c r="AE14" s="77"/>
      <c r="AF14" s="78"/>
      <c r="AG14" s="52">
        <f>SUM(I14:AF14)</f>
        <v>1</v>
      </c>
    </row>
    <row r="15" spans="2:33" ht="20.100000000000001" customHeight="1" x14ac:dyDescent="0.25">
      <c r="B15" s="107"/>
      <c r="C15" s="63"/>
      <c r="D15" s="111"/>
      <c r="E15" s="68"/>
      <c r="F15" s="71"/>
      <c r="G15" s="74"/>
      <c r="H15" s="34" t="s">
        <v>18</v>
      </c>
      <c r="I15" s="79">
        <f>$G$13*I14</f>
        <v>8000</v>
      </c>
      <c r="J15" s="80"/>
      <c r="K15" s="80"/>
      <c r="L15" s="81"/>
      <c r="M15" s="79">
        <f>$G$13*M14</f>
        <v>8000</v>
      </c>
      <c r="N15" s="80"/>
      <c r="O15" s="80"/>
      <c r="P15" s="81"/>
      <c r="Q15" s="79">
        <f>$G$13*Q14</f>
        <v>16000</v>
      </c>
      <c r="R15" s="80"/>
      <c r="S15" s="80"/>
      <c r="T15" s="81"/>
      <c r="U15" s="79">
        <f>$G$13*U14</f>
        <v>16000</v>
      </c>
      <c r="V15" s="80"/>
      <c r="W15" s="80"/>
      <c r="X15" s="81"/>
      <c r="Y15" s="79">
        <f>$G$13*Y14</f>
        <v>16000</v>
      </c>
      <c r="Z15" s="80"/>
      <c r="AA15" s="80"/>
      <c r="AB15" s="81"/>
      <c r="AC15" s="79">
        <f>$G$13*AC14</f>
        <v>16000</v>
      </c>
      <c r="AD15" s="80"/>
      <c r="AE15" s="80"/>
      <c r="AF15" s="81"/>
      <c r="AG15" s="51">
        <f>SUM(I15:AF15)</f>
        <v>80000</v>
      </c>
    </row>
    <row r="16" spans="2:33" ht="20.100000000000001" customHeight="1" thickBot="1" x14ac:dyDescent="0.3">
      <c r="B16" s="108"/>
      <c r="C16" s="64"/>
      <c r="D16" s="112"/>
      <c r="E16" s="69"/>
      <c r="F16" s="72"/>
      <c r="G16" s="75"/>
      <c r="H16" s="10" t="s">
        <v>19</v>
      </c>
      <c r="I16" s="57">
        <f>I15/$G$45</f>
        <v>2.4169184290030211E-3</v>
      </c>
      <c r="J16" s="58"/>
      <c r="K16" s="58"/>
      <c r="L16" s="59"/>
      <c r="M16" s="57">
        <f>M15/$G$45</f>
        <v>2.4169184290030211E-3</v>
      </c>
      <c r="N16" s="58"/>
      <c r="O16" s="58"/>
      <c r="P16" s="59"/>
      <c r="Q16" s="57">
        <f>Q15/$G$45</f>
        <v>4.8338368580060423E-3</v>
      </c>
      <c r="R16" s="58"/>
      <c r="S16" s="58"/>
      <c r="T16" s="59"/>
      <c r="U16" s="57">
        <f>U15/$G$45</f>
        <v>4.8338368580060423E-3</v>
      </c>
      <c r="V16" s="58"/>
      <c r="W16" s="58"/>
      <c r="X16" s="59"/>
      <c r="Y16" s="57">
        <f>Y15/$G$45</f>
        <v>4.8338368580060423E-3</v>
      </c>
      <c r="Z16" s="58"/>
      <c r="AA16" s="58"/>
      <c r="AB16" s="59"/>
      <c r="AC16" s="57">
        <f>AC15/$G$45</f>
        <v>4.8338368580060423E-3</v>
      </c>
      <c r="AD16" s="58"/>
      <c r="AE16" s="58"/>
      <c r="AF16" s="59"/>
      <c r="AG16" s="53">
        <f>AG15/$G$45</f>
        <v>2.4169184290030211E-2</v>
      </c>
    </row>
    <row r="17" spans="2:33" ht="20.100000000000001" customHeight="1" x14ac:dyDescent="0.25">
      <c r="B17" s="115">
        <v>4</v>
      </c>
      <c r="C17" s="62" t="s">
        <v>27</v>
      </c>
      <c r="D17" s="116" t="s">
        <v>1</v>
      </c>
      <c r="E17" s="67">
        <v>1</v>
      </c>
      <c r="F17" s="70">
        <v>1000000</v>
      </c>
      <c r="G17" s="73">
        <f t="shared" ref="G17" si="2">E17*F17</f>
        <v>1000000</v>
      </c>
      <c r="H17" s="8" t="s">
        <v>16</v>
      </c>
      <c r="I17" s="27"/>
      <c r="J17" s="28"/>
      <c r="K17" s="28"/>
      <c r="L17" s="29"/>
      <c r="M17" s="27"/>
      <c r="N17" s="28"/>
      <c r="O17" s="28"/>
      <c r="P17" s="29"/>
      <c r="Q17" s="27"/>
      <c r="R17" s="28"/>
      <c r="S17" s="28"/>
      <c r="T17" s="29"/>
      <c r="U17" s="30"/>
      <c r="V17" s="28"/>
      <c r="W17" s="28"/>
      <c r="X17" s="31"/>
      <c r="Y17" s="27"/>
      <c r="Z17" s="28"/>
      <c r="AA17" s="28"/>
      <c r="AB17" s="31"/>
      <c r="AC17" s="27"/>
      <c r="AD17" s="28"/>
      <c r="AE17" s="28"/>
      <c r="AF17" s="29"/>
      <c r="AG17" s="32"/>
    </row>
    <row r="18" spans="2:33" ht="20.100000000000001" customHeight="1" x14ac:dyDescent="0.25">
      <c r="B18" s="107"/>
      <c r="C18" s="63"/>
      <c r="D18" s="111"/>
      <c r="E18" s="68"/>
      <c r="F18" s="71"/>
      <c r="G18" s="74"/>
      <c r="H18" s="9" t="s">
        <v>17</v>
      </c>
      <c r="I18" s="76">
        <v>0.1</v>
      </c>
      <c r="J18" s="77"/>
      <c r="K18" s="77"/>
      <c r="L18" s="78"/>
      <c r="M18" s="76">
        <v>0.1</v>
      </c>
      <c r="N18" s="77"/>
      <c r="O18" s="77"/>
      <c r="P18" s="78"/>
      <c r="Q18" s="76">
        <v>0.2</v>
      </c>
      <c r="R18" s="77"/>
      <c r="S18" s="77"/>
      <c r="T18" s="78"/>
      <c r="U18" s="76">
        <v>0.2</v>
      </c>
      <c r="V18" s="77"/>
      <c r="W18" s="77"/>
      <c r="X18" s="78"/>
      <c r="Y18" s="117">
        <v>0.2</v>
      </c>
      <c r="Z18" s="77"/>
      <c r="AA18" s="77"/>
      <c r="AB18" s="118"/>
      <c r="AC18" s="76">
        <v>0.2</v>
      </c>
      <c r="AD18" s="77"/>
      <c r="AE18" s="77"/>
      <c r="AF18" s="78"/>
      <c r="AG18" s="52">
        <f>SUM(I18:AF18)</f>
        <v>1</v>
      </c>
    </row>
    <row r="19" spans="2:33" ht="20.100000000000001" customHeight="1" x14ac:dyDescent="0.25">
      <c r="B19" s="107"/>
      <c r="C19" s="63"/>
      <c r="D19" s="111"/>
      <c r="E19" s="68"/>
      <c r="F19" s="71"/>
      <c r="G19" s="74"/>
      <c r="H19" s="9" t="s">
        <v>18</v>
      </c>
      <c r="I19" s="79">
        <f>$G$17*I18</f>
        <v>100000</v>
      </c>
      <c r="J19" s="80"/>
      <c r="K19" s="80"/>
      <c r="L19" s="81"/>
      <c r="M19" s="79">
        <f>$G$17*M18</f>
        <v>100000</v>
      </c>
      <c r="N19" s="80"/>
      <c r="O19" s="80"/>
      <c r="P19" s="81"/>
      <c r="Q19" s="79">
        <f>$G$17*Q18</f>
        <v>200000</v>
      </c>
      <c r="R19" s="80"/>
      <c r="S19" s="80"/>
      <c r="T19" s="81"/>
      <c r="U19" s="79">
        <f>$G$17*U18</f>
        <v>200000</v>
      </c>
      <c r="V19" s="80"/>
      <c r="W19" s="80"/>
      <c r="X19" s="81"/>
      <c r="Y19" s="79">
        <f>$G$17*Y18</f>
        <v>200000</v>
      </c>
      <c r="Z19" s="80"/>
      <c r="AA19" s="80"/>
      <c r="AB19" s="81"/>
      <c r="AC19" s="79">
        <f>$G$17*AC18</f>
        <v>200000</v>
      </c>
      <c r="AD19" s="80"/>
      <c r="AE19" s="80"/>
      <c r="AF19" s="81"/>
      <c r="AG19" s="51">
        <f>SUM(I19:AF19)</f>
        <v>1000000</v>
      </c>
    </row>
    <row r="20" spans="2:33" ht="20.100000000000001" customHeight="1" thickBot="1" x14ac:dyDescent="0.3">
      <c r="B20" s="108"/>
      <c r="C20" s="64"/>
      <c r="D20" s="112"/>
      <c r="E20" s="69"/>
      <c r="F20" s="72"/>
      <c r="G20" s="75"/>
      <c r="H20" s="10" t="s">
        <v>19</v>
      </c>
      <c r="I20" s="57">
        <f>I19/$G$45</f>
        <v>3.0211480362537766E-2</v>
      </c>
      <c r="J20" s="58"/>
      <c r="K20" s="58"/>
      <c r="L20" s="59"/>
      <c r="M20" s="57">
        <f>M19/$G$45</f>
        <v>3.0211480362537766E-2</v>
      </c>
      <c r="N20" s="58"/>
      <c r="O20" s="58"/>
      <c r="P20" s="59"/>
      <c r="Q20" s="57">
        <f>Q19/$G$45</f>
        <v>6.0422960725075532E-2</v>
      </c>
      <c r="R20" s="58"/>
      <c r="S20" s="58"/>
      <c r="T20" s="59"/>
      <c r="U20" s="57">
        <f>U19/$G$45</f>
        <v>6.0422960725075532E-2</v>
      </c>
      <c r="V20" s="58"/>
      <c r="W20" s="58"/>
      <c r="X20" s="59"/>
      <c r="Y20" s="57">
        <f>Y19/$G$45</f>
        <v>6.0422960725075532E-2</v>
      </c>
      <c r="Z20" s="58"/>
      <c r="AA20" s="58"/>
      <c r="AB20" s="59"/>
      <c r="AC20" s="57">
        <f>AC19/$G$45</f>
        <v>6.0422960725075532E-2</v>
      </c>
      <c r="AD20" s="58"/>
      <c r="AE20" s="58"/>
      <c r="AF20" s="59"/>
      <c r="AG20" s="54">
        <f>AG19/$G$45</f>
        <v>0.30211480362537763</v>
      </c>
    </row>
    <row r="21" spans="2:33" ht="20.100000000000001" customHeight="1" x14ac:dyDescent="0.25">
      <c r="B21" s="119">
        <v>5</v>
      </c>
      <c r="C21" s="62" t="s">
        <v>28</v>
      </c>
      <c r="D21" s="110" t="s">
        <v>1</v>
      </c>
      <c r="E21" s="113">
        <v>1</v>
      </c>
      <c r="F21" s="114">
        <v>350000</v>
      </c>
      <c r="G21" s="82">
        <f t="shared" ref="G21" si="3">E21*F21</f>
        <v>350000</v>
      </c>
      <c r="H21" s="11" t="s">
        <v>16</v>
      </c>
      <c r="I21" s="21"/>
      <c r="J21" s="22"/>
      <c r="K21" s="22"/>
      <c r="L21" s="23"/>
      <c r="M21" s="21"/>
      <c r="N21" s="22"/>
      <c r="O21" s="22"/>
      <c r="P21" s="23"/>
      <c r="Q21" s="21"/>
      <c r="R21" s="22"/>
      <c r="S21" s="22"/>
      <c r="T21" s="23"/>
      <c r="U21" s="24"/>
      <c r="V21" s="22"/>
      <c r="W21" s="22"/>
      <c r="X21" s="25"/>
      <c r="Y21" s="21"/>
      <c r="Z21" s="22"/>
      <c r="AA21" s="22"/>
      <c r="AB21" s="25"/>
      <c r="AC21" s="21"/>
      <c r="AD21" s="22"/>
      <c r="AE21" s="22"/>
      <c r="AF21" s="23"/>
      <c r="AG21" s="26"/>
    </row>
    <row r="22" spans="2:33" ht="20.100000000000001" customHeight="1" x14ac:dyDescent="0.25">
      <c r="B22" s="60"/>
      <c r="C22" s="63"/>
      <c r="D22" s="111"/>
      <c r="E22" s="68"/>
      <c r="F22" s="71"/>
      <c r="G22" s="74"/>
      <c r="H22" s="9" t="s">
        <v>17</v>
      </c>
      <c r="I22" s="76">
        <v>0.1</v>
      </c>
      <c r="J22" s="77"/>
      <c r="K22" s="77"/>
      <c r="L22" s="78"/>
      <c r="M22" s="76">
        <v>0.1</v>
      </c>
      <c r="N22" s="77"/>
      <c r="O22" s="77"/>
      <c r="P22" s="78"/>
      <c r="Q22" s="76">
        <v>0.2</v>
      </c>
      <c r="R22" s="77"/>
      <c r="S22" s="77"/>
      <c r="T22" s="78"/>
      <c r="U22" s="76">
        <v>0.2</v>
      </c>
      <c r="V22" s="77"/>
      <c r="W22" s="77"/>
      <c r="X22" s="78"/>
      <c r="Y22" s="76">
        <v>0.2</v>
      </c>
      <c r="Z22" s="77"/>
      <c r="AA22" s="77"/>
      <c r="AB22" s="78"/>
      <c r="AC22" s="76">
        <v>0.2</v>
      </c>
      <c r="AD22" s="77"/>
      <c r="AE22" s="77"/>
      <c r="AF22" s="78"/>
      <c r="AG22" s="52">
        <f>SUM(I22:AF22)</f>
        <v>1</v>
      </c>
    </row>
    <row r="23" spans="2:33" ht="20.100000000000001" customHeight="1" x14ac:dyDescent="0.25">
      <c r="B23" s="60"/>
      <c r="C23" s="63"/>
      <c r="D23" s="111"/>
      <c r="E23" s="68"/>
      <c r="F23" s="71"/>
      <c r="G23" s="74"/>
      <c r="H23" s="9" t="s">
        <v>18</v>
      </c>
      <c r="I23" s="79">
        <f>$G$21*I22</f>
        <v>35000</v>
      </c>
      <c r="J23" s="80"/>
      <c r="K23" s="80"/>
      <c r="L23" s="81"/>
      <c r="M23" s="79">
        <f>$G$21*M22</f>
        <v>35000</v>
      </c>
      <c r="N23" s="80"/>
      <c r="O23" s="80"/>
      <c r="P23" s="81"/>
      <c r="Q23" s="79">
        <f>$G$21*Q22</f>
        <v>70000</v>
      </c>
      <c r="R23" s="80"/>
      <c r="S23" s="80"/>
      <c r="T23" s="81"/>
      <c r="U23" s="79">
        <f>$G$21*U22</f>
        <v>70000</v>
      </c>
      <c r="V23" s="80"/>
      <c r="W23" s="80"/>
      <c r="X23" s="81"/>
      <c r="Y23" s="79">
        <f>$G$21*Y22</f>
        <v>70000</v>
      </c>
      <c r="Z23" s="80"/>
      <c r="AA23" s="80"/>
      <c r="AB23" s="81"/>
      <c r="AC23" s="79">
        <f>$G$21*AC22</f>
        <v>70000</v>
      </c>
      <c r="AD23" s="80"/>
      <c r="AE23" s="80"/>
      <c r="AF23" s="81"/>
      <c r="AG23" s="51">
        <f>SUM(I23:AF23)</f>
        <v>350000</v>
      </c>
    </row>
    <row r="24" spans="2:33" ht="20.100000000000001" customHeight="1" thickBot="1" x14ac:dyDescent="0.3">
      <c r="B24" s="61"/>
      <c r="C24" s="64"/>
      <c r="D24" s="112"/>
      <c r="E24" s="69"/>
      <c r="F24" s="72"/>
      <c r="G24" s="75"/>
      <c r="H24" s="10" t="s">
        <v>19</v>
      </c>
      <c r="I24" s="57">
        <f>I23/$G$45</f>
        <v>1.0574018126888218E-2</v>
      </c>
      <c r="J24" s="58"/>
      <c r="K24" s="58"/>
      <c r="L24" s="59"/>
      <c r="M24" s="57">
        <f>M23/$G$45</f>
        <v>1.0574018126888218E-2</v>
      </c>
      <c r="N24" s="58"/>
      <c r="O24" s="58"/>
      <c r="P24" s="59"/>
      <c r="Q24" s="57">
        <f>Q23/$G$45</f>
        <v>2.1148036253776436E-2</v>
      </c>
      <c r="R24" s="58"/>
      <c r="S24" s="58"/>
      <c r="T24" s="59"/>
      <c r="U24" s="57">
        <f>U23/$G$45</f>
        <v>2.1148036253776436E-2</v>
      </c>
      <c r="V24" s="58"/>
      <c r="W24" s="58"/>
      <c r="X24" s="59"/>
      <c r="Y24" s="57">
        <f>Y23/$G$45</f>
        <v>2.1148036253776436E-2</v>
      </c>
      <c r="Z24" s="58"/>
      <c r="AA24" s="58"/>
      <c r="AB24" s="59"/>
      <c r="AC24" s="57">
        <f>AC23/$G$45</f>
        <v>2.1148036253776436E-2</v>
      </c>
      <c r="AD24" s="58"/>
      <c r="AE24" s="58"/>
      <c r="AF24" s="59"/>
      <c r="AG24" s="54">
        <f>AG23/$G$45</f>
        <v>0.10574018126888217</v>
      </c>
    </row>
    <row r="25" spans="2:33" ht="20.100000000000001" customHeight="1" x14ac:dyDescent="0.25">
      <c r="B25" s="119">
        <v>6</v>
      </c>
      <c r="C25" s="62" t="s">
        <v>29</v>
      </c>
      <c r="D25" s="109" t="s">
        <v>1</v>
      </c>
      <c r="E25" s="113">
        <v>1</v>
      </c>
      <c r="F25" s="114">
        <v>400000</v>
      </c>
      <c r="G25" s="82">
        <f t="shared" ref="G25" si="4">E25*F25</f>
        <v>400000</v>
      </c>
      <c r="H25" s="11" t="s">
        <v>16</v>
      </c>
      <c r="I25" s="21"/>
      <c r="J25" s="22"/>
      <c r="K25" s="22"/>
      <c r="L25" s="23"/>
      <c r="M25" s="21"/>
      <c r="N25" s="22"/>
      <c r="O25" s="22"/>
      <c r="P25" s="23"/>
      <c r="Q25" s="21"/>
      <c r="R25" s="22"/>
      <c r="S25" s="22"/>
      <c r="T25" s="23"/>
      <c r="U25" s="24"/>
      <c r="V25" s="22"/>
      <c r="W25" s="22"/>
      <c r="X25" s="25"/>
      <c r="Y25" s="21"/>
      <c r="Z25" s="22"/>
      <c r="AA25" s="22"/>
      <c r="AB25" s="25"/>
      <c r="AC25" s="21"/>
      <c r="AD25" s="22"/>
      <c r="AE25" s="22"/>
      <c r="AF25" s="23"/>
      <c r="AG25" s="26"/>
    </row>
    <row r="26" spans="2:33" ht="20.100000000000001" customHeight="1" x14ac:dyDescent="0.25">
      <c r="B26" s="60"/>
      <c r="C26" s="63"/>
      <c r="D26" s="65"/>
      <c r="E26" s="68"/>
      <c r="F26" s="71"/>
      <c r="G26" s="74"/>
      <c r="H26" s="34" t="s">
        <v>17</v>
      </c>
      <c r="I26" s="76">
        <v>0.1</v>
      </c>
      <c r="J26" s="77"/>
      <c r="K26" s="77"/>
      <c r="L26" s="78"/>
      <c r="M26" s="76">
        <v>0.1</v>
      </c>
      <c r="N26" s="77"/>
      <c r="O26" s="77"/>
      <c r="P26" s="78"/>
      <c r="Q26" s="76">
        <v>0.2</v>
      </c>
      <c r="R26" s="77"/>
      <c r="S26" s="77"/>
      <c r="T26" s="78"/>
      <c r="U26" s="76">
        <v>0.2</v>
      </c>
      <c r="V26" s="77"/>
      <c r="W26" s="77"/>
      <c r="X26" s="78"/>
      <c r="Y26" s="76">
        <v>0.2</v>
      </c>
      <c r="Z26" s="77"/>
      <c r="AA26" s="77"/>
      <c r="AB26" s="78"/>
      <c r="AC26" s="76">
        <v>0.2</v>
      </c>
      <c r="AD26" s="77"/>
      <c r="AE26" s="77"/>
      <c r="AF26" s="78"/>
      <c r="AG26" s="52">
        <f>SUM(I26:AF26)</f>
        <v>1</v>
      </c>
    </row>
    <row r="27" spans="2:33" ht="20.100000000000001" customHeight="1" x14ac:dyDescent="0.25">
      <c r="B27" s="60"/>
      <c r="C27" s="63"/>
      <c r="D27" s="65"/>
      <c r="E27" s="68"/>
      <c r="F27" s="71"/>
      <c r="G27" s="74"/>
      <c r="H27" s="34" t="s">
        <v>18</v>
      </c>
      <c r="I27" s="79">
        <f>$G$25*I26</f>
        <v>40000</v>
      </c>
      <c r="J27" s="80"/>
      <c r="K27" s="80"/>
      <c r="L27" s="81"/>
      <c r="M27" s="79">
        <f>$G$25*M26</f>
        <v>40000</v>
      </c>
      <c r="N27" s="80"/>
      <c r="O27" s="80"/>
      <c r="P27" s="81"/>
      <c r="Q27" s="79">
        <f>$G$25*Q26</f>
        <v>80000</v>
      </c>
      <c r="R27" s="80"/>
      <c r="S27" s="80"/>
      <c r="T27" s="81"/>
      <c r="U27" s="79">
        <f>$G$25*U26</f>
        <v>80000</v>
      </c>
      <c r="V27" s="80"/>
      <c r="W27" s="80"/>
      <c r="X27" s="81"/>
      <c r="Y27" s="79">
        <f>$G$25*Y26</f>
        <v>80000</v>
      </c>
      <c r="Z27" s="80"/>
      <c r="AA27" s="80"/>
      <c r="AB27" s="81"/>
      <c r="AC27" s="79">
        <f>$G$25*AC26</f>
        <v>80000</v>
      </c>
      <c r="AD27" s="80"/>
      <c r="AE27" s="80"/>
      <c r="AF27" s="81"/>
      <c r="AG27" s="51">
        <f>SUM(I27:AF27)</f>
        <v>400000</v>
      </c>
    </row>
    <row r="28" spans="2:33" ht="20.100000000000001" customHeight="1" thickBot="1" x14ac:dyDescent="0.3">
      <c r="B28" s="61"/>
      <c r="C28" s="64"/>
      <c r="D28" s="66"/>
      <c r="E28" s="69"/>
      <c r="F28" s="72"/>
      <c r="G28" s="75"/>
      <c r="H28" s="10" t="s">
        <v>19</v>
      </c>
      <c r="I28" s="57">
        <f>I27/$G$45</f>
        <v>1.2084592145015106E-2</v>
      </c>
      <c r="J28" s="58"/>
      <c r="K28" s="58"/>
      <c r="L28" s="59"/>
      <c r="M28" s="57">
        <f>M27/$G$45</f>
        <v>1.2084592145015106E-2</v>
      </c>
      <c r="N28" s="58"/>
      <c r="O28" s="58"/>
      <c r="P28" s="59"/>
      <c r="Q28" s="57">
        <f>Q27/$G$45</f>
        <v>2.4169184290030211E-2</v>
      </c>
      <c r="R28" s="58"/>
      <c r="S28" s="58"/>
      <c r="T28" s="59"/>
      <c r="U28" s="57">
        <f>U27/$G$45</f>
        <v>2.4169184290030211E-2</v>
      </c>
      <c r="V28" s="58"/>
      <c r="W28" s="58"/>
      <c r="X28" s="59"/>
      <c r="Y28" s="57">
        <f>Y27/$G$45</f>
        <v>2.4169184290030211E-2</v>
      </c>
      <c r="Z28" s="58"/>
      <c r="AA28" s="58"/>
      <c r="AB28" s="59"/>
      <c r="AC28" s="57">
        <f>AC27/$G$45</f>
        <v>2.4169184290030211E-2</v>
      </c>
      <c r="AD28" s="58"/>
      <c r="AE28" s="58"/>
      <c r="AF28" s="59"/>
      <c r="AG28" s="53">
        <f>AG27/$G$45</f>
        <v>0.12084592145015106</v>
      </c>
    </row>
    <row r="29" spans="2:33" ht="20.100000000000001" customHeight="1" x14ac:dyDescent="0.25">
      <c r="B29" s="60">
        <v>7</v>
      </c>
      <c r="C29" s="62" t="s">
        <v>30</v>
      </c>
      <c r="D29" s="65" t="s">
        <v>1</v>
      </c>
      <c r="E29" s="67">
        <v>1</v>
      </c>
      <c r="F29" s="70">
        <v>300000</v>
      </c>
      <c r="G29" s="73">
        <f t="shared" ref="G29" si="5">E29*F29</f>
        <v>300000</v>
      </c>
      <c r="H29" s="8" t="s">
        <v>16</v>
      </c>
      <c r="I29" s="27"/>
      <c r="J29" s="28"/>
      <c r="K29" s="28"/>
      <c r="L29" s="29"/>
      <c r="M29" s="27"/>
      <c r="N29" s="28"/>
      <c r="O29" s="28"/>
      <c r="P29" s="29"/>
      <c r="Q29" s="27"/>
      <c r="R29" s="28"/>
      <c r="S29" s="28"/>
      <c r="T29" s="29"/>
      <c r="U29" s="30"/>
      <c r="V29" s="28"/>
      <c r="W29" s="28"/>
      <c r="X29" s="31"/>
      <c r="Y29" s="27"/>
      <c r="Z29" s="28"/>
      <c r="AA29" s="28"/>
      <c r="AB29" s="31"/>
      <c r="AC29" s="27"/>
      <c r="AD29" s="28"/>
      <c r="AE29" s="28"/>
      <c r="AF29" s="29"/>
      <c r="AG29" s="32"/>
    </row>
    <row r="30" spans="2:33" ht="20.100000000000001" customHeight="1" x14ac:dyDescent="0.25">
      <c r="B30" s="60"/>
      <c r="C30" s="63"/>
      <c r="D30" s="65"/>
      <c r="E30" s="68"/>
      <c r="F30" s="71"/>
      <c r="G30" s="74"/>
      <c r="H30" s="9" t="s">
        <v>17</v>
      </c>
      <c r="I30" s="76">
        <v>0.1</v>
      </c>
      <c r="J30" s="77"/>
      <c r="K30" s="77"/>
      <c r="L30" s="78"/>
      <c r="M30" s="76">
        <v>0.1</v>
      </c>
      <c r="N30" s="77"/>
      <c r="O30" s="77"/>
      <c r="P30" s="78"/>
      <c r="Q30" s="76">
        <v>0.2</v>
      </c>
      <c r="R30" s="77"/>
      <c r="S30" s="77"/>
      <c r="T30" s="78"/>
      <c r="U30" s="76">
        <v>0.2</v>
      </c>
      <c r="V30" s="77"/>
      <c r="W30" s="77"/>
      <c r="X30" s="78"/>
      <c r="Y30" s="76">
        <v>0.2</v>
      </c>
      <c r="Z30" s="77"/>
      <c r="AA30" s="77"/>
      <c r="AB30" s="78"/>
      <c r="AC30" s="76">
        <v>0.2</v>
      </c>
      <c r="AD30" s="77"/>
      <c r="AE30" s="77"/>
      <c r="AF30" s="78"/>
      <c r="AG30" s="52">
        <f>SUM(I30:AF30)</f>
        <v>1</v>
      </c>
    </row>
    <row r="31" spans="2:33" ht="20.100000000000001" customHeight="1" x14ac:dyDescent="0.25">
      <c r="B31" s="60"/>
      <c r="C31" s="63"/>
      <c r="D31" s="65"/>
      <c r="E31" s="68"/>
      <c r="F31" s="71"/>
      <c r="G31" s="74"/>
      <c r="H31" s="9" t="s">
        <v>18</v>
      </c>
      <c r="I31" s="79">
        <f>$G$29*I30</f>
        <v>30000</v>
      </c>
      <c r="J31" s="80"/>
      <c r="K31" s="80"/>
      <c r="L31" s="81"/>
      <c r="M31" s="79">
        <f>$G$29*M30</f>
        <v>30000</v>
      </c>
      <c r="N31" s="80"/>
      <c r="O31" s="80"/>
      <c r="P31" s="81"/>
      <c r="Q31" s="79">
        <f>$G$29*Q30</f>
        <v>60000</v>
      </c>
      <c r="R31" s="80"/>
      <c r="S31" s="80"/>
      <c r="T31" s="81"/>
      <c r="U31" s="79">
        <f>$G$29*U30</f>
        <v>60000</v>
      </c>
      <c r="V31" s="80"/>
      <c r="W31" s="80"/>
      <c r="X31" s="81"/>
      <c r="Y31" s="79">
        <f>$G$29*Y30</f>
        <v>60000</v>
      </c>
      <c r="Z31" s="80"/>
      <c r="AA31" s="80"/>
      <c r="AB31" s="81"/>
      <c r="AC31" s="79">
        <f>$G$29*AC30</f>
        <v>60000</v>
      </c>
      <c r="AD31" s="80"/>
      <c r="AE31" s="80"/>
      <c r="AF31" s="81"/>
      <c r="AG31" s="51">
        <f>SUM(I31:AF31)</f>
        <v>300000</v>
      </c>
    </row>
    <row r="32" spans="2:33" ht="20.100000000000001" customHeight="1" thickBot="1" x14ac:dyDescent="0.3">
      <c r="B32" s="61"/>
      <c r="C32" s="64"/>
      <c r="D32" s="66"/>
      <c r="E32" s="69"/>
      <c r="F32" s="72"/>
      <c r="G32" s="75"/>
      <c r="H32" s="10" t="s">
        <v>19</v>
      </c>
      <c r="I32" s="57">
        <f>I31/$G$45</f>
        <v>9.0634441087613302E-3</v>
      </c>
      <c r="J32" s="58"/>
      <c r="K32" s="58"/>
      <c r="L32" s="59"/>
      <c r="M32" s="57">
        <f>M31/$G$45</f>
        <v>9.0634441087613302E-3</v>
      </c>
      <c r="N32" s="58"/>
      <c r="O32" s="58"/>
      <c r="P32" s="59"/>
      <c r="Q32" s="57">
        <f>Q31/$G$45</f>
        <v>1.812688821752266E-2</v>
      </c>
      <c r="R32" s="58"/>
      <c r="S32" s="58"/>
      <c r="T32" s="59"/>
      <c r="U32" s="57">
        <f>U31/$G$45</f>
        <v>1.812688821752266E-2</v>
      </c>
      <c r="V32" s="58"/>
      <c r="W32" s="58"/>
      <c r="X32" s="59"/>
      <c r="Y32" s="57">
        <f>Y31/$G$45</f>
        <v>1.812688821752266E-2</v>
      </c>
      <c r="Z32" s="58"/>
      <c r="AA32" s="58"/>
      <c r="AB32" s="59"/>
      <c r="AC32" s="57">
        <f>AC31/$G$45</f>
        <v>1.812688821752266E-2</v>
      </c>
      <c r="AD32" s="58"/>
      <c r="AE32" s="58"/>
      <c r="AF32" s="59"/>
      <c r="AG32" s="54">
        <f>AG31/$G$45</f>
        <v>9.0634441087613288E-2</v>
      </c>
    </row>
    <row r="33" spans="1:34" s="56" customFormat="1" ht="19.5" customHeight="1" x14ac:dyDescent="0.25">
      <c r="B33" s="60">
        <v>8</v>
      </c>
      <c r="C33" s="62" t="s">
        <v>31</v>
      </c>
      <c r="D33" s="65" t="s">
        <v>1</v>
      </c>
      <c r="E33" s="67">
        <v>1</v>
      </c>
      <c r="F33" s="70">
        <v>300000</v>
      </c>
      <c r="G33" s="73">
        <f t="shared" ref="G33" si="6">E33*F33</f>
        <v>300000</v>
      </c>
      <c r="H33" s="8" t="s">
        <v>16</v>
      </c>
      <c r="I33" s="27"/>
      <c r="J33" s="28"/>
      <c r="K33" s="28"/>
      <c r="L33" s="29"/>
      <c r="M33" s="27"/>
      <c r="N33" s="28"/>
      <c r="O33" s="28"/>
      <c r="P33" s="29"/>
      <c r="Q33" s="27"/>
      <c r="R33" s="28"/>
      <c r="S33" s="28"/>
      <c r="T33" s="29"/>
      <c r="U33" s="30"/>
      <c r="V33" s="28"/>
      <c r="W33" s="28"/>
      <c r="X33" s="31"/>
      <c r="Y33" s="27"/>
      <c r="Z33" s="28"/>
      <c r="AA33" s="28"/>
      <c r="AB33" s="31"/>
      <c r="AC33" s="27"/>
      <c r="AD33" s="28"/>
      <c r="AE33" s="28"/>
      <c r="AF33" s="29"/>
      <c r="AG33" s="32"/>
    </row>
    <row r="34" spans="1:34" s="56" customFormat="1" ht="20.100000000000001" customHeight="1" x14ac:dyDescent="0.25">
      <c r="B34" s="60"/>
      <c r="C34" s="63"/>
      <c r="D34" s="65"/>
      <c r="E34" s="68"/>
      <c r="F34" s="71"/>
      <c r="G34" s="74"/>
      <c r="H34" s="55" t="s">
        <v>17</v>
      </c>
      <c r="I34" s="76">
        <v>0.1</v>
      </c>
      <c r="J34" s="77"/>
      <c r="K34" s="77"/>
      <c r="L34" s="78"/>
      <c r="M34" s="76">
        <v>0.1</v>
      </c>
      <c r="N34" s="77"/>
      <c r="O34" s="77"/>
      <c r="P34" s="78"/>
      <c r="Q34" s="76">
        <v>0.2</v>
      </c>
      <c r="R34" s="77"/>
      <c r="S34" s="77"/>
      <c r="T34" s="78"/>
      <c r="U34" s="76">
        <v>0.2</v>
      </c>
      <c r="V34" s="77"/>
      <c r="W34" s="77"/>
      <c r="X34" s="78"/>
      <c r="Y34" s="76">
        <v>0.2</v>
      </c>
      <c r="Z34" s="77"/>
      <c r="AA34" s="77"/>
      <c r="AB34" s="78"/>
      <c r="AC34" s="76">
        <v>0.2</v>
      </c>
      <c r="AD34" s="77"/>
      <c r="AE34" s="77"/>
      <c r="AF34" s="78"/>
      <c r="AG34" s="52">
        <f>SUM(I34:AF34)</f>
        <v>1</v>
      </c>
    </row>
    <row r="35" spans="1:34" s="56" customFormat="1" ht="20.100000000000001" customHeight="1" x14ac:dyDescent="0.25">
      <c r="B35" s="60"/>
      <c r="C35" s="63"/>
      <c r="D35" s="65"/>
      <c r="E35" s="68"/>
      <c r="F35" s="71"/>
      <c r="G35" s="74"/>
      <c r="H35" s="55" t="s">
        <v>18</v>
      </c>
      <c r="I35" s="79">
        <f>$G$29*I34</f>
        <v>30000</v>
      </c>
      <c r="J35" s="80"/>
      <c r="K35" s="80"/>
      <c r="L35" s="81"/>
      <c r="M35" s="79">
        <f>$G$29*M34</f>
        <v>30000</v>
      </c>
      <c r="N35" s="80"/>
      <c r="O35" s="80"/>
      <c r="P35" s="81"/>
      <c r="Q35" s="79">
        <f>$G$29*Q34</f>
        <v>60000</v>
      </c>
      <c r="R35" s="80"/>
      <c r="S35" s="80"/>
      <c r="T35" s="81"/>
      <c r="U35" s="79">
        <f>$G$29*U34</f>
        <v>60000</v>
      </c>
      <c r="V35" s="80"/>
      <c r="W35" s="80"/>
      <c r="X35" s="81"/>
      <c r="Y35" s="79">
        <f>$G$29*Y34</f>
        <v>60000</v>
      </c>
      <c r="Z35" s="80"/>
      <c r="AA35" s="80"/>
      <c r="AB35" s="81"/>
      <c r="AC35" s="79">
        <f>$G$29*AC34</f>
        <v>60000</v>
      </c>
      <c r="AD35" s="80"/>
      <c r="AE35" s="80"/>
      <c r="AF35" s="81"/>
      <c r="AG35" s="51">
        <f>SUM(I35:AF35)</f>
        <v>300000</v>
      </c>
    </row>
    <row r="36" spans="1:34" s="56" customFormat="1" ht="20.100000000000001" customHeight="1" thickBot="1" x14ac:dyDescent="0.3">
      <c r="B36" s="61"/>
      <c r="C36" s="64"/>
      <c r="D36" s="66"/>
      <c r="E36" s="69"/>
      <c r="F36" s="72"/>
      <c r="G36" s="75"/>
      <c r="H36" s="10" t="s">
        <v>19</v>
      </c>
      <c r="I36" s="57">
        <f>I35/$G$45</f>
        <v>9.0634441087613302E-3</v>
      </c>
      <c r="J36" s="58"/>
      <c r="K36" s="58"/>
      <c r="L36" s="59"/>
      <c r="M36" s="57">
        <f>M35/$G$45</f>
        <v>9.0634441087613302E-3</v>
      </c>
      <c r="N36" s="58"/>
      <c r="O36" s="58"/>
      <c r="P36" s="59"/>
      <c r="Q36" s="57">
        <f>Q35/$G$45</f>
        <v>1.812688821752266E-2</v>
      </c>
      <c r="R36" s="58"/>
      <c r="S36" s="58"/>
      <c r="T36" s="59"/>
      <c r="U36" s="57">
        <f>U35/$G$45</f>
        <v>1.812688821752266E-2</v>
      </c>
      <c r="V36" s="58"/>
      <c r="W36" s="58"/>
      <c r="X36" s="59"/>
      <c r="Y36" s="57">
        <f>Y35/$G$45</f>
        <v>1.812688821752266E-2</v>
      </c>
      <c r="Z36" s="58"/>
      <c r="AA36" s="58"/>
      <c r="AB36" s="59"/>
      <c r="AC36" s="57">
        <f>AC35/$G$45</f>
        <v>1.812688821752266E-2</v>
      </c>
      <c r="AD36" s="58"/>
      <c r="AE36" s="58"/>
      <c r="AF36" s="59"/>
      <c r="AG36" s="54">
        <f>AG35/$G$45</f>
        <v>9.0634441087613288E-2</v>
      </c>
    </row>
    <row r="37" spans="1:34" ht="19.5" customHeight="1" x14ac:dyDescent="0.25">
      <c r="A37" s="56"/>
      <c r="B37" s="60">
        <v>9</v>
      </c>
      <c r="C37" s="62" t="s">
        <v>32</v>
      </c>
      <c r="D37" s="65" t="s">
        <v>1</v>
      </c>
      <c r="E37" s="67">
        <v>1</v>
      </c>
      <c r="F37" s="70">
        <v>300000</v>
      </c>
      <c r="G37" s="73">
        <f t="shared" ref="G37" si="7">E37*F37</f>
        <v>300000</v>
      </c>
      <c r="H37" s="8" t="s">
        <v>16</v>
      </c>
      <c r="I37" s="27"/>
      <c r="J37" s="28"/>
      <c r="K37" s="28"/>
      <c r="L37" s="29"/>
      <c r="M37" s="27"/>
      <c r="N37" s="28"/>
      <c r="O37" s="28"/>
      <c r="P37" s="29"/>
      <c r="Q37" s="27"/>
      <c r="R37" s="28"/>
      <c r="S37" s="28"/>
      <c r="T37" s="29"/>
      <c r="U37" s="30"/>
      <c r="V37" s="28"/>
      <c r="W37" s="28"/>
      <c r="X37" s="31"/>
      <c r="Y37" s="27"/>
      <c r="Z37" s="28"/>
      <c r="AA37" s="28"/>
      <c r="AB37" s="31"/>
      <c r="AC37" s="27"/>
      <c r="AD37" s="28"/>
      <c r="AE37" s="28"/>
      <c r="AF37" s="29"/>
      <c r="AG37" s="32"/>
    </row>
    <row r="38" spans="1:34" ht="20.100000000000001" customHeight="1" x14ac:dyDescent="0.25">
      <c r="A38" s="56"/>
      <c r="B38" s="60"/>
      <c r="C38" s="63"/>
      <c r="D38" s="65"/>
      <c r="E38" s="68"/>
      <c r="F38" s="71"/>
      <c r="G38" s="74"/>
      <c r="H38" s="55" t="s">
        <v>17</v>
      </c>
      <c r="I38" s="76">
        <v>0.1</v>
      </c>
      <c r="J38" s="77"/>
      <c r="K38" s="77"/>
      <c r="L38" s="78"/>
      <c r="M38" s="76">
        <v>0.1</v>
      </c>
      <c r="N38" s="77"/>
      <c r="O38" s="77"/>
      <c r="P38" s="78"/>
      <c r="Q38" s="76">
        <v>0.2</v>
      </c>
      <c r="R38" s="77"/>
      <c r="S38" s="77"/>
      <c r="T38" s="78"/>
      <c r="U38" s="76">
        <v>0.2</v>
      </c>
      <c r="V38" s="77"/>
      <c r="W38" s="77"/>
      <c r="X38" s="78"/>
      <c r="Y38" s="76">
        <v>0.2</v>
      </c>
      <c r="Z38" s="77"/>
      <c r="AA38" s="77"/>
      <c r="AB38" s="78"/>
      <c r="AC38" s="76">
        <v>0.2</v>
      </c>
      <c r="AD38" s="77"/>
      <c r="AE38" s="77"/>
      <c r="AF38" s="78"/>
      <c r="AG38" s="52">
        <f>SUM(I38:AF38)</f>
        <v>1</v>
      </c>
    </row>
    <row r="39" spans="1:34" ht="20.100000000000001" customHeight="1" x14ac:dyDescent="0.25">
      <c r="A39" s="56"/>
      <c r="B39" s="60"/>
      <c r="C39" s="63"/>
      <c r="D39" s="65"/>
      <c r="E39" s="68"/>
      <c r="F39" s="71"/>
      <c r="G39" s="74"/>
      <c r="H39" s="55" t="s">
        <v>18</v>
      </c>
      <c r="I39" s="79">
        <f>$G$29*I38</f>
        <v>30000</v>
      </c>
      <c r="J39" s="80"/>
      <c r="K39" s="80"/>
      <c r="L39" s="81"/>
      <c r="M39" s="79">
        <f>$G$29*M38</f>
        <v>30000</v>
      </c>
      <c r="N39" s="80"/>
      <c r="O39" s="80"/>
      <c r="P39" s="81"/>
      <c r="Q39" s="79">
        <f>$G$29*Q38</f>
        <v>60000</v>
      </c>
      <c r="R39" s="80"/>
      <c r="S39" s="80"/>
      <c r="T39" s="81"/>
      <c r="U39" s="79">
        <f>$G$29*U38</f>
        <v>60000</v>
      </c>
      <c r="V39" s="80"/>
      <c r="W39" s="80"/>
      <c r="X39" s="81"/>
      <c r="Y39" s="79">
        <f>$G$29*Y38</f>
        <v>60000</v>
      </c>
      <c r="Z39" s="80"/>
      <c r="AA39" s="80"/>
      <c r="AB39" s="81"/>
      <c r="AC39" s="79">
        <f>$G$29*AC38</f>
        <v>60000</v>
      </c>
      <c r="AD39" s="80"/>
      <c r="AE39" s="80"/>
      <c r="AF39" s="81"/>
      <c r="AG39" s="51">
        <f>SUM(I39:AF39)</f>
        <v>300000</v>
      </c>
    </row>
    <row r="40" spans="1:34" ht="20.100000000000001" customHeight="1" thickBot="1" x14ac:dyDescent="0.3">
      <c r="A40" s="56"/>
      <c r="B40" s="61"/>
      <c r="C40" s="64"/>
      <c r="D40" s="66"/>
      <c r="E40" s="69"/>
      <c r="F40" s="72"/>
      <c r="G40" s="75"/>
      <c r="H40" s="10" t="s">
        <v>19</v>
      </c>
      <c r="I40" s="57">
        <f>I39/$G$45</f>
        <v>9.0634441087613302E-3</v>
      </c>
      <c r="J40" s="58"/>
      <c r="K40" s="58"/>
      <c r="L40" s="59"/>
      <c r="M40" s="57">
        <f>M39/$G$45</f>
        <v>9.0634441087613302E-3</v>
      </c>
      <c r="N40" s="58"/>
      <c r="O40" s="58"/>
      <c r="P40" s="59"/>
      <c r="Q40" s="57">
        <f>Q39/$G$45</f>
        <v>1.812688821752266E-2</v>
      </c>
      <c r="R40" s="58"/>
      <c r="S40" s="58"/>
      <c r="T40" s="59"/>
      <c r="U40" s="57">
        <f>U39/$G$45</f>
        <v>1.812688821752266E-2</v>
      </c>
      <c r="V40" s="58"/>
      <c r="W40" s="58"/>
      <c r="X40" s="59"/>
      <c r="Y40" s="57">
        <f>Y39/$G$45</f>
        <v>1.812688821752266E-2</v>
      </c>
      <c r="Z40" s="58"/>
      <c r="AA40" s="58"/>
      <c r="AB40" s="59"/>
      <c r="AC40" s="57">
        <f>AC39/$G$45</f>
        <v>1.812688821752266E-2</v>
      </c>
      <c r="AD40" s="58"/>
      <c r="AE40" s="58"/>
      <c r="AF40" s="59"/>
      <c r="AG40" s="54">
        <f>AG39/$G$45</f>
        <v>9.0634441087613288E-2</v>
      </c>
    </row>
    <row r="41" spans="1:34" ht="20.100000000000001" customHeight="1" x14ac:dyDescent="0.25">
      <c r="B41" s="119">
        <v>10</v>
      </c>
      <c r="C41" s="62" t="s">
        <v>2</v>
      </c>
      <c r="D41" s="109" t="s">
        <v>1</v>
      </c>
      <c r="E41" s="113">
        <v>1</v>
      </c>
      <c r="F41" s="114">
        <v>300000</v>
      </c>
      <c r="G41" s="82">
        <f t="shared" ref="G41" si="8">E41*F41</f>
        <v>300000</v>
      </c>
      <c r="H41" s="11" t="s">
        <v>16</v>
      </c>
      <c r="I41" s="21"/>
      <c r="J41" s="22"/>
      <c r="K41" s="22"/>
      <c r="L41" s="23"/>
      <c r="M41" s="21"/>
      <c r="N41" s="22"/>
      <c r="O41" s="22"/>
      <c r="P41" s="23"/>
      <c r="Q41" s="21"/>
      <c r="R41" s="22"/>
      <c r="S41" s="22"/>
      <c r="T41" s="23"/>
      <c r="U41" s="24"/>
      <c r="V41" s="22"/>
      <c r="W41" s="22"/>
      <c r="X41" s="25"/>
      <c r="Y41" s="21"/>
      <c r="Z41" s="22"/>
      <c r="AA41" s="22"/>
      <c r="AB41" s="25"/>
      <c r="AC41" s="21"/>
      <c r="AD41" s="22"/>
      <c r="AE41" s="22"/>
      <c r="AF41" s="23"/>
      <c r="AG41" s="26"/>
    </row>
    <row r="42" spans="1:34" ht="20.100000000000001" customHeight="1" x14ac:dyDescent="0.25">
      <c r="B42" s="60"/>
      <c r="C42" s="63"/>
      <c r="D42" s="65"/>
      <c r="E42" s="68"/>
      <c r="F42" s="71"/>
      <c r="G42" s="74"/>
      <c r="H42" s="34" t="s">
        <v>17</v>
      </c>
      <c r="I42" s="76">
        <v>0.1</v>
      </c>
      <c r="J42" s="77"/>
      <c r="K42" s="77"/>
      <c r="L42" s="78"/>
      <c r="M42" s="76">
        <v>0.1</v>
      </c>
      <c r="N42" s="77"/>
      <c r="O42" s="77"/>
      <c r="P42" s="78"/>
      <c r="Q42" s="76">
        <v>0.2</v>
      </c>
      <c r="R42" s="77"/>
      <c r="S42" s="77"/>
      <c r="T42" s="78"/>
      <c r="U42" s="76">
        <v>0.2</v>
      </c>
      <c r="V42" s="77"/>
      <c r="W42" s="77"/>
      <c r="X42" s="78"/>
      <c r="Y42" s="76">
        <v>0.2</v>
      </c>
      <c r="Z42" s="77"/>
      <c r="AA42" s="77"/>
      <c r="AB42" s="78"/>
      <c r="AC42" s="76">
        <v>0.2</v>
      </c>
      <c r="AD42" s="77"/>
      <c r="AE42" s="77"/>
      <c r="AF42" s="78"/>
      <c r="AG42" s="52">
        <f>SUM(I42:AF42)</f>
        <v>1</v>
      </c>
    </row>
    <row r="43" spans="1:34" ht="20.100000000000001" customHeight="1" x14ac:dyDescent="0.25">
      <c r="B43" s="60"/>
      <c r="C43" s="63"/>
      <c r="D43" s="65"/>
      <c r="E43" s="68"/>
      <c r="F43" s="71"/>
      <c r="G43" s="74"/>
      <c r="H43" s="34" t="s">
        <v>18</v>
      </c>
      <c r="I43" s="79">
        <f>$G$41*I42</f>
        <v>30000</v>
      </c>
      <c r="J43" s="80"/>
      <c r="K43" s="80"/>
      <c r="L43" s="81"/>
      <c r="M43" s="79">
        <f>$G$41*M42</f>
        <v>30000</v>
      </c>
      <c r="N43" s="80"/>
      <c r="O43" s="80"/>
      <c r="P43" s="81"/>
      <c r="Q43" s="79">
        <f>$G$41*Q42</f>
        <v>60000</v>
      </c>
      <c r="R43" s="80"/>
      <c r="S43" s="80"/>
      <c r="T43" s="81"/>
      <c r="U43" s="79">
        <f>$G$41*U42</f>
        <v>60000</v>
      </c>
      <c r="V43" s="80"/>
      <c r="W43" s="80"/>
      <c r="X43" s="81"/>
      <c r="Y43" s="79">
        <f>$G$41*Y42</f>
        <v>60000</v>
      </c>
      <c r="Z43" s="80"/>
      <c r="AA43" s="80"/>
      <c r="AB43" s="81"/>
      <c r="AC43" s="79">
        <f>$G$41*AC42</f>
        <v>60000</v>
      </c>
      <c r="AD43" s="80"/>
      <c r="AE43" s="80"/>
      <c r="AF43" s="81"/>
      <c r="AG43" s="51">
        <f>SUM(I43:AF43)</f>
        <v>300000</v>
      </c>
    </row>
    <row r="44" spans="1:34" ht="20.100000000000001" customHeight="1" thickBot="1" x14ac:dyDescent="0.3">
      <c r="B44" s="61"/>
      <c r="C44" s="64"/>
      <c r="D44" s="66"/>
      <c r="E44" s="69"/>
      <c r="F44" s="72"/>
      <c r="G44" s="75"/>
      <c r="H44" s="10" t="s">
        <v>19</v>
      </c>
      <c r="I44" s="57">
        <f>I43/$G$45</f>
        <v>9.0634441087613302E-3</v>
      </c>
      <c r="J44" s="58"/>
      <c r="K44" s="58"/>
      <c r="L44" s="59"/>
      <c r="M44" s="57">
        <f>M43/$G$45</f>
        <v>9.0634441087613302E-3</v>
      </c>
      <c r="N44" s="58"/>
      <c r="O44" s="58"/>
      <c r="P44" s="59"/>
      <c r="Q44" s="57">
        <f>Q43/$G$45</f>
        <v>1.812688821752266E-2</v>
      </c>
      <c r="R44" s="58"/>
      <c r="S44" s="58"/>
      <c r="T44" s="59"/>
      <c r="U44" s="57">
        <f>U43/$G$45</f>
        <v>1.812688821752266E-2</v>
      </c>
      <c r="V44" s="58"/>
      <c r="W44" s="58"/>
      <c r="X44" s="59"/>
      <c r="Y44" s="57">
        <f>Y43/$G$45</f>
        <v>1.812688821752266E-2</v>
      </c>
      <c r="Z44" s="58"/>
      <c r="AA44" s="58"/>
      <c r="AB44" s="59"/>
      <c r="AC44" s="57">
        <f>AC43/$G$45</f>
        <v>1.812688821752266E-2</v>
      </c>
      <c r="AD44" s="58"/>
      <c r="AE44" s="58"/>
      <c r="AF44" s="59"/>
      <c r="AG44" s="53">
        <f>AG43/$G$45</f>
        <v>9.0634441087613288E-2</v>
      </c>
    </row>
    <row r="45" spans="1:34" ht="20.100000000000001" customHeight="1" x14ac:dyDescent="0.25">
      <c r="B45" s="35"/>
      <c r="C45" s="35"/>
      <c r="D45" s="37"/>
      <c r="E45" s="126"/>
      <c r="F45" s="127"/>
      <c r="G45" s="73">
        <f>SUM(G5:G44)</f>
        <v>3310000</v>
      </c>
      <c r="H45" s="1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16"/>
    </row>
    <row r="46" spans="1:34" ht="20.100000000000001" customHeight="1" x14ac:dyDescent="0.25">
      <c r="B46" s="35"/>
      <c r="C46" s="35"/>
      <c r="D46" s="37"/>
      <c r="E46" s="126"/>
      <c r="F46" s="127"/>
      <c r="G46" s="74"/>
      <c r="H46" s="13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</row>
    <row r="47" spans="1:34" ht="20.100000000000001" customHeight="1" thickBot="1" x14ac:dyDescent="0.3">
      <c r="B47" s="35"/>
      <c r="C47" s="35"/>
      <c r="D47" s="37"/>
      <c r="E47" s="126"/>
      <c r="F47" s="127"/>
      <c r="G47" s="74"/>
      <c r="H47" s="13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</row>
    <row r="48" spans="1:34" ht="20.100000000000001" customHeight="1" thickBot="1" x14ac:dyDescent="0.3">
      <c r="B48" s="35"/>
      <c r="C48" s="35"/>
      <c r="D48" s="37"/>
      <c r="E48" s="126"/>
      <c r="F48" s="127"/>
      <c r="G48" s="128"/>
      <c r="H48" s="14"/>
      <c r="I48" s="120" t="str">
        <f>I4</f>
        <v>MES 1</v>
      </c>
      <c r="J48" s="121"/>
      <c r="K48" s="121"/>
      <c r="L48" s="122"/>
      <c r="M48" s="120" t="str">
        <f>M4</f>
        <v>MES 2</v>
      </c>
      <c r="N48" s="121"/>
      <c r="O48" s="121"/>
      <c r="P48" s="122"/>
      <c r="Q48" s="120" t="str">
        <f>Q4</f>
        <v>MES 3</v>
      </c>
      <c r="R48" s="121"/>
      <c r="S48" s="121"/>
      <c r="T48" s="122"/>
      <c r="U48" s="123" t="str">
        <f>U4</f>
        <v>MES 4</v>
      </c>
      <c r="V48" s="123"/>
      <c r="W48" s="123"/>
      <c r="X48" s="123"/>
      <c r="Y48" s="123" t="str">
        <f>Y4</f>
        <v>MES 5</v>
      </c>
      <c r="Z48" s="123"/>
      <c r="AA48" s="123"/>
      <c r="AB48" s="123"/>
      <c r="AC48" s="123" t="str">
        <f>AC4</f>
        <v>MES 6</v>
      </c>
      <c r="AD48" s="123"/>
      <c r="AE48" s="123"/>
      <c r="AF48" s="123"/>
      <c r="AG48" s="2"/>
    </row>
    <row r="49" spans="2:33" ht="20.100000000000001" customHeight="1" x14ac:dyDescent="0.25">
      <c r="B49" s="35"/>
      <c r="C49" s="35"/>
      <c r="D49" s="36"/>
      <c r="E49" s="124" t="s">
        <v>20</v>
      </c>
      <c r="F49" s="124"/>
      <c r="G49" s="124"/>
      <c r="H49" s="41" t="s">
        <v>17</v>
      </c>
      <c r="I49" s="125">
        <f>I8+I12+I16+I20+I24+I28+I32+I44</f>
        <v>8.1873111782477359E-2</v>
      </c>
      <c r="J49" s="125"/>
      <c r="K49" s="125"/>
      <c r="L49" s="125"/>
      <c r="M49" s="125">
        <f>M8+M12+M16+M20+M24+M28+M32+M44</f>
        <v>8.1873111782477359E-2</v>
      </c>
      <c r="N49" s="125"/>
      <c r="O49" s="125"/>
      <c r="P49" s="125"/>
      <c r="Q49" s="125">
        <f>Q8+Q12+Q16+Q20+Q24+Q28+Q32+Q44</f>
        <v>0.16374622356495472</v>
      </c>
      <c r="R49" s="125"/>
      <c r="S49" s="125"/>
      <c r="T49" s="125"/>
      <c r="U49" s="125">
        <f>U8+U12+U16+U20+U24+U28+U32+U44</f>
        <v>0.16374622356495472</v>
      </c>
      <c r="V49" s="125"/>
      <c r="W49" s="125"/>
      <c r="X49" s="125"/>
      <c r="Y49" s="125">
        <f>Y8+Y12+Y16+Y20+Y24+Y28+Y32+Y44</f>
        <v>0.16374622356495472</v>
      </c>
      <c r="Z49" s="125"/>
      <c r="AA49" s="125"/>
      <c r="AB49" s="125"/>
      <c r="AC49" s="125">
        <f>AC8+AC12+AC16+AC20+AC24+AC28+AC32+AC44</f>
        <v>0.16374622356495472</v>
      </c>
      <c r="AD49" s="125"/>
      <c r="AE49" s="125"/>
      <c r="AF49" s="125"/>
      <c r="AG49" s="15"/>
    </row>
    <row r="50" spans="2:33" ht="20.100000000000001" customHeight="1" thickBot="1" x14ac:dyDescent="0.3">
      <c r="B50" s="35"/>
      <c r="C50" s="35"/>
      <c r="D50" s="36"/>
      <c r="E50" s="129" t="s">
        <v>21</v>
      </c>
      <c r="F50" s="129"/>
      <c r="G50" s="129"/>
      <c r="H50" s="42" t="s">
        <v>17</v>
      </c>
      <c r="I50" s="130">
        <f>I49</f>
        <v>8.1873111782477359E-2</v>
      </c>
      <c r="J50" s="130"/>
      <c r="K50" s="130"/>
      <c r="L50" s="130"/>
      <c r="M50" s="130">
        <f>M49+I50</f>
        <v>0.16374622356495472</v>
      </c>
      <c r="N50" s="130"/>
      <c r="O50" s="130"/>
      <c r="P50" s="130"/>
      <c r="Q50" s="130">
        <f>Q49+M50</f>
        <v>0.32749244712990944</v>
      </c>
      <c r="R50" s="130"/>
      <c r="S50" s="130"/>
      <c r="T50" s="130"/>
      <c r="U50" s="130">
        <f>U49+Q50</f>
        <v>0.49123867069486415</v>
      </c>
      <c r="V50" s="130"/>
      <c r="W50" s="130"/>
      <c r="X50" s="130"/>
      <c r="Y50" s="130">
        <f>Y49+U50</f>
        <v>0.65498489425981887</v>
      </c>
      <c r="Z50" s="130"/>
      <c r="AA50" s="130"/>
      <c r="AB50" s="130"/>
      <c r="AC50" s="131">
        <f>Y50+AC49</f>
        <v>0.81873111782477359</v>
      </c>
      <c r="AD50" s="131"/>
      <c r="AE50" s="131"/>
      <c r="AF50" s="131"/>
      <c r="AG50" s="2"/>
    </row>
    <row r="51" spans="2:33" ht="20.100000000000001" customHeight="1" thickBot="1" x14ac:dyDescent="0.3">
      <c r="B51" s="35"/>
      <c r="C51" s="35"/>
      <c r="D51" s="36"/>
      <c r="E51" s="43"/>
      <c r="F51" s="43"/>
      <c r="G51" s="44"/>
      <c r="H51" s="45"/>
      <c r="I51" s="132"/>
      <c r="J51" s="132"/>
      <c r="K51" s="132"/>
      <c r="L51" s="132"/>
      <c r="M51" s="132"/>
      <c r="N51" s="132"/>
      <c r="O51" s="132"/>
      <c r="P51" s="132"/>
      <c r="Q51" s="132"/>
      <c r="R51" s="132"/>
      <c r="S51" s="132"/>
      <c r="T51" s="132"/>
      <c r="U51" s="121"/>
      <c r="V51" s="121"/>
      <c r="W51" s="121"/>
      <c r="X51" s="121"/>
      <c r="Y51" s="121"/>
      <c r="Z51" s="121"/>
      <c r="AA51" s="121"/>
      <c r="AB51" s="121"/>
      <c r="AC51" s="121"/>
      <c r="AD51" s="121"/>
      <c r="AE51" s="121"/>
      <c r="AF51" s="121"/>
      <c r="AG51" s="2"/>
    </row>
    <row r="52" spans="2:33" ht="20.100000000000001" customHeight="1" x14ac:dyDescent="0.25">
      <c r="B52" s="35"/>
      <c r="C52" s="35"/>
      <c r="D52" s="36"/>
      <c r="E52" s="124" t="s">
        <v>22</v>
      </c>
      <c r="F52" s="124"/>
      <c r="G52" s="124"/>
      <c r="H52" s="46" t="s">
        <v>18</v>
      </c>
      <c r="I52" s="133">
        <f>I7+I11+I15+I19+I23+I27+I31+I43</f>
        <v>271000</v>
      </c>
      <c r="J52" s="133"/>
      <c r="K52" s="133"/>
      <c r="L52" s="133"/>
      <c r="M52" s="133">
        <f>M7+M11+M15+M19+M23+M27+M31+M43</f>
        <v>271000</v>
      </c>
      <c r="N52" s="133"/>
      <c r="O52" s="133"/>
      <c r="P52" s="133"/>
      <c r="Q52" s="133">
        <f>Q7+Q11+Q15+Q19+Q23+Q27+Q31+Q43</f>
        <v>542000</v>
      </c>
      <c r="R52" s="133"/>
      <c r="S52" s="133"/>
      <c r="T52" s="133"/>
      <c r="U52" s="133">
        <f>U7+U11+U15+U19+U23+U27+U31+U43</f>
        <v>542000</v>
      </c>
      <c r="V52" s="133"/>
      <c r="W52" s="133"/>
      <c r="X52" s="133"/>
      <c r="Y52" s="133">
        <f>Y7+Y11+Y15+Y19+Y23+Y27+Y31+Y43</f>
        <v>542000</v>
      </c>
      <c r="Z52" s="133"/>
      <c r="AA52" s="133"/>
      <c r="AB52" s="133"/>
      <c r="AC52" s="133">
        <f>AC7+AC11+AC15+AC19+AC23+AC27+AC31+AC43</f>
        <v>542000</v>
      </c>
      <c r="AD52" s="133"/>
      <c r="AE52" s="133"/>
      <c r="AF52" s="133"/>
      <c r="AG52" s="2"/>
    </row>
    <row r="53" spans="2:33" ht="20.100000000000001" customHeight="1" thickBot="1" x14ac:dyDescent="0.3">
      <c r="B53" s="38"/>
      <c r="C53" s="38"/>
      <c r="D53" s="39"/>
      <c r="E53" s="129" t="s">
        <v>23</v>
      </c>
      <c r="F53" s="129"/>
      <c r="G53" s="129"/>
      <c r="H53" s="47" t="s">
        <v>18</v>
      </c>
      <c r="I53" s="134">
        <f>I52</f>
        <v>271000</v>
      </c>
      <c r="J53" s="134"/>
      <c r="K53" s="134"/>
      <c r="L53" s="134"/>
      <c r="M53" s="134">
        <f>M52+I53</f>
        <v>542000</v>
      </c>
      <c r="N53" s="134"/>
      <c r="O53" s="134"/>
      <c r="P53" s="134"/>
      <c r="Q53" s="134">
        <f>Q52+M53</f>
        <v>1084000</v>
      </c>
      <c r="R53" s="134"/>
      <c r="S53" s="134"/>
      <c r="T53" s="134"/>
      <c r="U53" s="134">
        <f>U52+Q53</f>
        <v>1626000</v>
      </c>
      <c r="V53" s="134"/>
      <c r="W53" s="134"/>
      <c r="X53" s="134"/>
      <c r="Y53" s="134">
        <f>Y52+U53</f>
        <v>2168000</v>
      </c>
      <c r="Z53" s="134"/>
      <c r="AA53" s="134"/>
      <c r="AB53" s="134"/>
      <c r="AC53" s="134">
        <f>AC52+Y53</f>
        <v>2710000</v>
      </c>
      <c r="AD53" s="134"/>
      <c r="AE53" s="134"/>
      <c r="AF53" s="134"/>
      <c r="AG53" s="17"/>
    </row>
    <row r="54" spans="2:33" ht="20.100000000000001" customHeight="1" x14ac:dyDescent="0.25">
      <c r="B54" s="38"/>
      <c r="C54" s="38"/>
      <c r="D54" s="39"/>
      <c r="E54" s="18"/>
      <c r="F54" s="18"/>
      <c r="G54" s="18"/>
      <c r="H54" s="40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</row>
    <row r="55" spans="2:33" ht="20.100000000000001" customHeight="1" x14ac:dyDescent="0.25">
      <c r="B55" s="38"/>
      <c r="C55" s="38"/>
      <c r="D55" s="39"/>
      <c r="E55" s="18"/>
      <c r="F55" s="18"/>
      <c r="G55" s="18"/>
      <c r="H55" s="40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</row>
    <row r="56" spans="2:33" ht="20.100000000000001" customHeight="1" x14ac:dyDescent="0.25">
      <c r="B56" s="38"/>
      <c r="C56" s="38"/>
      <c r="D56" s="39"/>
      <c r="E56" s="18"/>
      <c r="F56" s="18"/>
      <c r="G56" s="18"/>
      <c r="H56" s="20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</row>
    <row r="57" spans="2:33" ht="20.100000000000001" customHeight="1" x14ac:dyDescent="0.25">
      <c r="B57" s="38"/>
      <c r="C57" s="38"/>
      <c r="D57" s="39"/>
      <c r="E57" s="40"/>
      <c r="F57" s="40"/>
      <c r="G57" s="40"/>
      <c r="H57" s="40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</row>
    <row r="58" spans="2:33" ht="20.100000000000001" customHeight="1" x14ac:dyDescent="0.25">
      <c r="B58" s="38"/>
      <c r="C58" s="38"/>
      <c r="D58" s="39"/>
      <c r="E58" s="40"/>
      <c r="F58" s="40"/>
      <c r="G58" s="40"/>
      <c r="H58" s="40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</row>
    <row r="59" spans="2:33" ht="20.100000000000001" customHeight="1" x14ac:dyDescent="0.25">
      <c r="B59" s="38"/>
      <c r="C59" s="38"/>
      <c r="D59" s="39"/>
      <c r="E59" s="40"/>
      <c r="F59" s="40"/>
      <c r="G59" s="40"/>
      <c r="H59" s="40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</row>
    <row r="60" spans="2:33" ht="20.100000000000001" customHeight="1" x14ac:dyDescent="0.25">
      <c r="B60" s="38"/>
      <c r="C60" s="38"/>
      <c r="D60" s="39"/>
      <c r="E60" s="40"/>
      <c r="F60" s="40"/>
      <c r="G60" s="40"/>
      <c r="H60" s="20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</row>
    <row r="61" spans="2:33" ht="20.100000000000001" customHeight="1" x14ac:dyDescent="0.25">
      <c r="B61" s="38"/>
      <c r="C61" s="38"/>
      <c r="D61" s="39"/>
      <c r="E61" s="40"/>
      <c r="F61" s="40"/>
      <c r="G61" s="40"/>
      <c r="H61" s="40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</row>
    <row r="62" spans="2:33" ht="20.100000000000001" customHeight="1" x14ac:dyDescent="0.25">
      <c r="B62" s="38"/>
      <c r="C62" s="38"/>
      <c r="D62" s="39"/>
      <c r="E62" s="40"/>
      <c r="F62" s="40"/>
      <c r="G62" s="40"/>
      <c r="H62" s="40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</row>
    <row r="63" spans="2:33" ht="20.100000000000001" customHeight="1" x14ac:dyDescent="0.25">
      <c r="B63" s="38"/>
      <c r="C63" s="38"/>
      <c r="D63" s="39"/>
      <c r="E63" s="40"/>
      <c r="F63" s="40"/>
      <c r="G63" s="40"/>
      <c r="H63" s="40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</row>
    <row r="64" spans="2:33" ht="20.100000000000001" customHeight="1" x14ac:dyDescent="0.25">
      <c r="B64" s="38"/>
      <c r="C64" s="38"/>
      <c r="D64" s="39"/>
      <c r="E64" s="40"/>
      <c r="F64" s="40"/>
      <c r="G64" s="40"/>
      <c r="H64" s="20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</row>
    <row r="65" spans="2:33" ht="20.100000000000001" customHeight="1" x14ac:dyDescent="0.25">
      <c r="B65" s="38"/>
      <c r="C65" s="38"/>
      <c r="D65" s="39"/>
      <c r="E65" s="40"/>
      <c r="F65" s="40"/>
      <c r="G65" s="40"/>
      <c r="H65" s="40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</row>
    <row r="66" spans="2:33" ht="20.100000000000001" customHeight="1" x14ac:dyDescent="0.25">
      <c r="B66" s="38"/>
      <c r="C66" s="38"/>
      <c r="D66" s="39"/>
      <c r="E66" s="40"/>
      <c r="F66" s="40"/>
      <c r="G66" s="40"/>
      <c r="H66" s="40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</row>
    <row r="67" spans="2:33" ht="20.100000000000001" customHeight="1" x14ac:dyDescent="0.25">
      <c r="B67" s="38"/>
      <c r="C67" s="38"/>
      <c r="D67" s="39"/>
      <c r="E67" s="40"/>
      <c r="F67" s="40"/>
      <c r="G67" s="40"/>
      <c r="H67" s="40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</row>
    <row r="68" spans="2:33" ht="20.100000000000001" customHeight="1" x14ac:dyDescent="0.25">
      <c r="B68" s="38"/>
      <c r="C68" s="38"/>
      <c r="D68" s="39"/>
      <c r="E68" s="40"/>
      <c r="F68" s="40"/>
      <c r="G68" s="40"/>
      <c r="H68" s="20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</row>
    <row r="69" spans="2:33" ht="20.100000000000001" customHeight="1" x14ac:dyDescent="0.25">
      <c r="B69" s="38"/>
      <c r="C69" s="38"/>
      <c r="D69" s="39"/>
      <c r="E69" s="40"/>
      <c r="F69" s="40"/>
      <c r="G69" s="40"/>
      <c r="H69" s="40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</row>
    <row r="70" spans="2:33" ht="20.100000000000001" customHeight="1" x14ac:dyDescent="0.25">
      <c r="B70" s="38"/>
      <c r="C70" s="38"/>
      <c r="D70" s="39"/>
      <c r="E70" s="40"/>
      <c r="F70" s="40"/>
      <c r="G70" s="40"/>
      <c r="H70" s="40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</row>
    <row r="71" spans="2:33" ht="20.100000000000001" customHeight="1" x14ac:dyDescent="0.25">
      <c r="B71" s="38"/>
      <c r="C71" s="38"/>
      <c r="D71" s="39"/>
      <c r="E71" s="40"/>
      <c r="F71" s="40"/>
      <c r="G71" s="40"/>
      <c r="H71" s="40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</row>
    <row r="72" spans="2:33" ht="20.100000000000001" customHeight="1" x14ac:dyDescent="0.25">
      <c r="B72" s="38"/>
      <c r="C72" s="38"/>
      <c r="D72" s="39"/>
      <c r="E72" s="40"/>
      <c r="F72" s="40"/>
      <c r="G72" s="40"/>
      <c r="H72" s="20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</row>
    <row r="73" spans="2:33" ht="20.100000000000001" customHeight="1" x14ac:dyDescent="0.25">
      <c r="B73" s="38"/>
      <c r="C73" s="38"/>
      <c r="D73" s="39"/>
      <c r="E73" s="40"/>
      <c r="F73" s="40"/>
      <c r="G73" s="40"/>
      <c r="H73" s="40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</row>
    <row r="74" spans="2:33" ht="20.100000000000001" customHeight="1" x14ac:dyDescent="0.25">
      <c r="B74" s="38"/>
      <c r="C74" s="38"/>
      <c r="D74" s="39"/>
      <c r="E74" s="40"/>
      <c r="F74" s="40"/>
      <c r="G74" s="40"/>
      <c r="H74" s="40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</row>
    <row r="75" spans="2:33" ht="20.100000000000001" customHeight="1" x14ac:dyDescent="0.25">
      <c r="B75" s="38"/>
      <c r="C75" s="38"/>
      <c r="D75" s="39"/>
      <c r="E75" s="40"/>
      <c r="F75" s="40"/>
      <c r="G75" s="40"/>
      <c r="H75" s="40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</row>
    <row r="76" spans="2:33" ht="20.100000000000001" customHeight="1" x14ac:dyDescent="0.25">
      <c r="B76" s="38"/>
      <c r="C76" s="38"/>
      <c r="D76" s="39"/>
      <c r="E76" s="40"/>
      <c r="F76" s="40"/>
      <c r="G76" s="40"/>
      <c r="H76" s="20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</row>
    <row r="77" spans="2:33" ht="20.100000000000001" customHeight="1" x14ac:dyDescent="0.25">
      <c r="B77" s="38"/>
      <c r="C77" s="38"/>
      <c r="D77" s="39"/>
      <c r="E77" s="40"/>
      <c r="F77" s="40"/>
      <c r="G77" s="40"/>
      <c r="H77" s="40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</row>
    <row r="78" spans="2:33" x14ac:dyDescent="0.25">
      <c r="B78" s="38"/>
      <c r="C78" s="38"/>
      <c r="D78" s="39"/>
      <c r="E78" s="40"/>
      <c r="F78" s="40"/>
      <c r="G78" s="40"/>
      <c r="H78" s="40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</row>
    <row r="79" spans="2:33" x14ac:dyDescent="0.25">
      <c r="B79" s="38"/>
      <c r="C79" s="38"/>
      <c r="D79" s="39"/>
      <c r="E79" s="40"/>
      <c r="F79" s="40"/>
      <c r="G79" s="40"/>
      <c r="H79" s="40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</row>
    <row r="80" spans="2:33" x14ac:dyDescent="0.25">
      <c r="B80" s="38"/>
      <c r="C80" s="38"/>
      <c r="D80" s="39"/>
      <c r="E80" s="40"/>
      <c r="F80" s="40"/>
      <c r="G80" s="40"/>
      <c r="H80" s="20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</row>
    <row r="81" spans="2:33" x14ac:dyDescent="0.25">
      <c r="B81" s="38"/>
      <c r="C81" s="38"/>
      <c r="D81" s="39"/>
      <c r="E81" s="40"/>
      <c r="F81" s="40"/>
      <c r="G81" s="40"/>
      <c r="H81" s="40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</row>
    <row r="82" spans="2:33" x14ac:dyDescent="0.25">
      <c r="B82" s="38"/>
      <c r="C82" s="38"/>
      <c r="D82" s="39"/>
      <c r="E82" s="40"/>
      <c r="F82" s="40"/>
      <c r="G82" s="40"/>
      <c r="H82" s="19"/>
    </row>
    <row r="83" spans="2:33" x14ac:dyDescent="0.25">
      <c r="B83" s="38"/>
      <c r="C83" s="38"/>
      <c r="D83" s="39"/>
      <c r="E83" s="40"/>
      <c r="F83" s="40"/>
      <c r="G83" s="40"/>
      <c r="H83" s="19"/>
    </row>
    <row r="84" spans="2:33" x14ac:dyDescent="0.25">
      <c r="B84" s="38"/>
      <c r="C84" s="38"/>
      <c r="D84" s="39"/>
      <c r="E84" s="40"/>
      <c r="F84" s="40"/>
      <c r="G84" s="40"/>
      <c r="H84" s="20"/>
    </row>
    <row r="85" spans="2:33" x14ac:dyDescent="0.25">
      <c r="B85" s="38"/>
      <c r="C85" s="38"/>
      <c r="D85" s="39"/>
      <c r="E85" s="40"/>
      <c r="F85" s="40"/>
      <c r="G85" s="40"/>
      <c r="H85" s="19"/>
    </row>
    <row r="86" spans="2:33" x14ac:dyDescent="0.25">
      <c r="B86" s="38"/>
      <c r="C86" s="38"/>
      <c r="D86" s="39"/>
      <c r="E86" s="40"/>
      <c r="F86" s="40"/>
      <c r="G86" s="40"/>
      <c r="H86" s="19"/>
    </row>
    <row r="87" spans="2:33" x14ac:dyDescent="0.25">
      <c r="B87" s="38"/>
      <c r="C87" s="38"/>
      <c r="D87" s="39"/>
      <c r="E87" s="40"/>
      <c r="F87" s="40"/>
      <c r="G87" s="40"/>
      <c r="H87" s="19"/>
    </row>
    <row r="88" spans="2:33" x14ac:dyDescent="0.25">
      <c r="B88" s="38"/>
      <c r="C88" s="38"/>
      <c r="D88" s="39"/>
      <c r="E88" s="40"/>
      <c r="F88" s="40"/>
      <c r="G88" s="40"/>
      <c r="H88" s="20"/>
    </row>
    <row r="89" spans="2:33" x14ac:dyDescent="0.25">
      <c r="B89" s="38"/>
      <c r="C89" s="38"/>
      <c r="D89" s="39"/>
      <c r="E89" s="40"/>
      <c r="F89" s="40"/>
      <c r="G89" s="40"/>
      <c r="H89" s="19"/>
    </row>
    <row r="90" spans="2:33" x14ac:dyDescent="0.25">
      <c r="B90" s="38"/>
      <c r="C90" s="38"/>
      <c r="D90" s="39"/>
      <c r="E90" s="40"/>
      <c r="F90" s="40"/>
      <c r="G90" s="40"/>
      <c r="H90" s="19"/>
    </row>
    <row r="91" spans="2:33" x14ac:dyDescent="0.25">
      <c r="B91" s="38"/>
      <c r="C91" s="38"/>
      <c r="D91" s="39"/>
      <c r="E91" s="40"/>
      <c r="F91" s="40"/>
      <c r="G91" s="40"/>
      <c r="H91" s="19"/>
    </row>
    <row r="92" spans="2:33" x14ac:dyDescent="0.25">
      <c r="B92" s="38"/>
      <c r="C92" s="38"/>
      <c r="D92" s="39"/>
      <c r="E92" s="40"/>
      <c r="F92" s="40"/>
      <c r="G92" s="40"/>
      <c r="H92" s="20"/>
    </row>
    <row r="93" spans="2:33" x14ac:dyDescent="0.25">
      <c r="B93" s="38"/>
      <c r="C93" s="38"/>
      <c r="D93" s="39"/>
      <c r="E93" s="40"/>
      <c r="F93" s="40"/>
      <c r="G93" s="40"/>
      <c r="H93" s="19"/>
    </row>
    <row r="94" spans="2:33" x14ac:dyDescent="0.25">
      <c r="B94" s="38"/>
      <c r="C94" s="38"/>
      <c r="D94" s="39"/>
      <c r="E94" s="40"/>
      <c r="F94" s="40"/>
      <c r="G94" s="40"/>
      <c r="H94" s="19"/>
    </row>
    <row r="95" spans="2:33" x14ac:dyDescent="0.25">
      <c r="B95" s="38"/>
      <c r="C95" s="38"/>
      <c r="D95" s="39"/>
      <c r="E95" s="40"/>
      <c r="F95" s="40"/>
      <c r="G95" s="40"/>
      <c r="H95" s="19"/>
    </row>
    <row r="96" spans="2:33" x14ac:dyDescent="0.25">
      <c r="B96" s="38"/>
      <c r="C96" s="38"/>
      <c r="D96" s="39"/>
      <c r="E96" s="40"/>
      <c r="F96" s="40"/>
      <c r="G96" s="40"/>
      <c r="H96" s="20"/>
    </row>
    <row r="97" spans="2:8" x14ac:dyDescent="0.25">
      <c r="B97" s="38"/>
      <c r="C97" s="38"/>
      <c r="D97" s="39"/>
      <c r="E97" s="40"/>
      <c r="F97" s="40"/>
      <c r="G97" s="40"/>
      <c r="H97" s="19"/>
    </row>
    <row r="98" spans="2:8" x14ac:dyDescent="0.25">
      <c r="B98" s="38"/>
      <c r="C98" s="38"/>
      <c r="D98" s="39"/>
      <c r="E98" s="40"/>
      <c r="F98" s="40"/>
      <c r="G98" s="40"/>
      <c r="H98" s="19"/>
    </row>
    <row r="99" spans="2:8" x14ac:dyDescent="0.25">
      <c r="B99" s="38"/>
      <c r="C99" s="38"/>
      <c r="D99" s="39"/>
      <c r="E99" s="40"/>
      <c r="F99" s="40"/>
      <c r="G99" s="40"/>
      <c r="H99" s="19"/>
    </row>
    <row r="100" spans="2:8" x14ac:dyDescent="0.25">
      <c r="B100" s="38"/>
      <c r="C100" s="38"/>
      <c r="D100" s="39"/>
      <c r="E100" s="40"/>
      <c r="F100" s="40"/>
      <c r="G100" s="40"/>
      <c r="H100" s="20"/>
    </row>
    <row r="101" spans="2:8" x14ac:dyDescent="0.25">
      <c r="B101" s="38"/>
      <c r="C101" s="38"/>
      <c r="D101" s="39"/>
      <c r="E101" s="40"/>
      <c r="F101" s="40"/>
      <c r="G101" s="40"/>
      <c r="H101" s="19"/>
    </row>
    <row r="102" spans="2:8" x14ac:dyDescent="0.25">
      <c r="B102" s="38"/>
      <c r="C102" s="38"/>
      <c r="D102" s="39"/>
      <c r="E102" s="40"/>
      <c r="F102" s="40"/>
      <c r="G102" s="40"/>
      <c r="H102" s="19"/>
    </row>
    <row r="103" spans="2:8" x14ac:dyDescent="0.25">
      <c r="B103" s="38"/>
      <c r="C103" s="38"/>
      <c r="D103" s="39"/>
      <c r="E103" s="40"/>
      <c r="F103" s="40"/>
      <c r="G103" s="40"/>
      <c r="H103" s="19"/>
    </row>
    <row r="104" spans="2:8" x14ac:dyDescent="0.25">
      <c r="B104" s="38"/>
      <c r="C104" s="38"/>
      <c r="D104" s="39"/>
      <c r="E104" s="40"/>
      <c r="F104" s="40"/>
      <c r="G104" s="40"/>
      <c r="H104" s="20"/>
    </row>
    <row r="105" spans="2:8" x14ac:dyDescent="0.25">
      <c r="B105" s="38"/>
      <c r="C105" s="38"/>
      <c r="D105" s="39"/>
      <c r="E105" s="40"/>
      <c r="F105" s="40"/>
      <c r="G105" s="40"/>
      <c r="H105" s="19"/>
    </row>
    <row r="106" spans="2:8" x14ac:dyDescent="0.25">
      <c r="B106" s="38"/>
      <c r="C106" s="38"/>
      <c r="D106" s="39"/>
      <c r="E106" s="40"/>
      <c r="F106" s="40"/>
      <c r="G106" s="40"/>
      <c r="H106" s="19"/>
    </row>
    <row r="107" spans="2:8" x14ac:dyDescent="0.25">
      <c r="B107" s="38"/>
      <c r="C107" s="38"/>
      <c r="D107" s="39"/>
      <c r="E107" s="40"/>
      <c r="F107" s="40"/>
      <c r="G107" s="40"/>
      <c r="H107" s="19"/>
    </row>
    <row r="108" spans="2:8" x14ac:dyDescent="0.25">
      <c r="B108" s="38"/>
      <c r="C108" s="38"/>
      <c r="D108" s="39"/>
      <c r="E108" s="40"/>
      <c r="F108" s="40"/>
      <c r="G108" s="40"/>
      <c r="H108" s="20"/>
    </row>
    <row r="109" spans="2:8" x14ac:dyDescent="0.25">
      <c r="B109" s="38"/>
      <c r="C109" s="38"/>
      <c r="D109" s="39"/>
      <c r="E109" s="40"/>
      <c r="F109" s="40"/>
      <c r="G109" s="40"/>
      <c r="H109" s="19"/>
    </row>
    <row r="110" spans="2:8" x14ac:dyDescent="0.25">
      <c r="B110" s="38"/>
      <c r="C110" s="38"/>
      <c r="D110" s="39"/>
      <c r="E110" s="40"/>
      <c r="F110" s="40"/>
      <c r="G110" s="40"/>
      <c r="H110" s="19"/>
    </row>
    <row r="111" spans="2:8" x14ac:dyDescent="0.25">
      <c r="B111" s="38"/>
      <c r="C111" s="38"/>
      <c r="D111" s="39"/>
      <c r="E111" s="40"/>
      <c r="F111" s="40"/>
      <c r="G111" s="40"/>
      <c r="H111" s="19"/>
    </row>
    <row r="112" spans="2:8" x14ac:dyDescent="0.25">
      <c r="B112" s="38"/>
      <c r="C112" s="38"/>
      <c r="D112" s="39"/>
      <c r="E112" s="40"/>
      <c r="F112" s="40"/>
      <c r="G112" s="40"/>
      <c r="H112" s="20"/>
    </row>
    <row r="113" spans="2:8" x14ac:dyDescent="0.25">
      <c r="B113" s="38"/>
      <c r="C113" s="38"/>
      <c r="D113" s="39"/>
      <c r="E113" s="40"/>
      <c r="F113" s="40"/>
      <c r="G113" s="40"/>
      <c r="H113" s="19"/>
    </row>
    <row r="114" spans="2:8" x14ac:dyDescent="0.25">
      <c r="B114" s="38"/>
      <c r="C114" s="38"/>
      <c r="D114" s="39"/>
      <c r="E114" s="40"/>
      <c r="F114" s="40"/>
      <c r="G114" s="40"/>
      <c r="H114" s="19"/>
    </row>
    <row r="115" spans="2:8" x14ac:dyDescent="0.25">
      <c r="B115" s="38"/>
      <c r="C115" s="38"/>
      <c r="D115" s="39"/>
      <c r="E115" s="40"/>
      <c r="F115" s="40"/>
      <c r="G115" s="40"/>
      <c r="H115" s="19"/>
    </row>
    <row r="116" spans="2:8" x14ac:dyDescent="0.25">
      <c r="B116" s="38"/>
      <c r="C116" s="38"/>
      <c r="D116" s="39"/>
      <c r="E116" s="40"/>
      <c r="F116" s="40"/>
      <c r="G116" s="40"/>
      <c r="H116" s="20"/>
    </row>
    <row r="117" spans="2:8" x14ac:dyDescent="0.25">
      <c r="B117" s="38"/>
      <c r="C117" s="38"/>
      <c r="D117" s="39"/>
      <c r="E117" s="40"/>
      <c r="F117" s="40"/>
      <c r="G117" s="40"/>
      <c r="H117" s="19"/>
    </row>
    <row r="118" spans="2:8" x14ac:dyDescent="0.25">
      <c r="B118" s="38"/>
      <c r="C118" s="38"/>
      <c r="D118" s="39"/>
      <c r="E118" s="40"/>
      <c r="F118" s="40"/>
      <c r="G118" s="40"/>
      <c r="H118" s="19"/>
    </row>
    <row r="119" spans="2:8" x14ac:dyDescent="0.25">
      <c r="B119" s="38"/>
      <c r="C119" s="38"/>
      <c r="D119" s="39"/>
      <c r="E119" s="40"/>
      <c r="F119" s="40"/>
      <c r="G119" s="40"/>
      <c r="H119" s="19"/>
    </row>
    <row r="120" spans="2:8" x14ac:dyDescent="0.25">
      <c r="B120" s="38"/>
      <c r="C120" s="38"/>
      <c r="D120" s="39"/>
      <c r="E120" s="40"/>
      <c r="F120" s="40"/>
      <c r="G120" s="40"/>
      <c r="H120" s="20"/>
    </row>
    <row r="121" spans="2:8" x14ac:dyDescent="0.25">
      <c r="B121" s="38"/>
      <c r="C121" s="38"/>
      <c r="D121" s="39"/>
      <c r="E121" s="40"/>
      <c r="F121" s="40"/>
      <c r="G121" s="40"/>
      <c r="H121" s="19"/>
    </row>
    <row r="122" spans="2:8" x14ac:dyDescent="0.25">
      <c r="B122" s="38"/>
      <c r="C122" s="38"/>
      <c r="D122" s="39"/>
      <c r="E122" s="40"/>
      <c r="F122" s="40"/>
      <c r="G122" s="40"/>
      <c r="H122" s="19"/>
    </row>
    <row r="123" spans="2:8" x14ac:dyDescent="0.25">
      <c r="B123" s="38"/>
      <c r="C123" s="38"/>
      <c r="D123" s="39"/>
      <c r="E123" s="40"/>
      <c r="F123" s="40"/>
      <c r="G123" s="40"/>
      <c r="H123" s="19"/>
    </row>
    <row r="124" spans="2:8" x14ac:dyDescent="0.25">
      <c r="B124" s="38"/>
      <c r="C124" s="38"/>
      <c r="D124" s="39"/>
      <c r="E124" s="40"/>
      <c r="F124" s="40"/>
      <c r="G124" s="40"/>
      <c r="H124" s="20"/>
    </row>
    <row r="125" spans="2:8" x14ac:dyDescent="0.25">
      <c r="B125" s="38"/>
      <c r="C125" s="38"/>
      <c r="D125" s="39"/>
      <c r="E125" s="40"/>
      <c r="F125" s="40"/>
      <c r="G125" s="40"/>
      <c r="H125" s="19"/>
    </row>
    <row r="126" spans="2:8" x14ac:dyDescent="0.25">
      <c r="B126" s="38"/>
      <c r="C126" s="38"/>
      <c r="D126" s="39"/>
      <c r="E126" s="40"/>
      <c r="F126" s="40"/>
      <c r="G126" s="40"/>
      <c r="H126" s="19"/>
    </row>
    <row r="127" spans="2:8" x14ac:dyDescent="0.25">
      <c r="B127" s="38"/>
      <c r="C127" s="38"/>
      <c r="D127" s="39"/>
      <c r="E127" s="40"/>
      <c r="F127" s="40"/>
      <c r="G127" s="40"/>
      <c r="H127" s="19"/>
    </row>
    <row r="128" spans="2:8" x14ac:dyDescent="0.25">
      <c r="B128" s="38"/>
      <c r="C128" s="38"/>
      <c r="D128" s="39"/>
      <c r="E128" s="40"/>
      <c r="F128" s="40"/>
      <c r="G128" s="40"/>
      <c r="H128" s="20"/>
    </row>
    <row r="129" spans="2:8" x14ac:dyDescent="0.25">
      <c r="B129" s="135"/>
      <c r="C129" s="135"/>
      <c r="D129" s="136"/>
      <c r="E129" s="137"/>
      <c r="F129" s="137"/>
      <c r="G129" s="137"/>
      <c r="H129" s="19"/>
    </row>
    <row r="130" spans="2:8" x14ac:dyDescent="0.25">
      <c r="B130" s="135"/>
      <c r="C130" s="135"/>
      <c r="D130" s="136"/>
      <c r="E130" s="137"/>
      <c r="F130" s="137"/>
      <c r="G130" s="137"/>
      <c r="H130" s="19"/>
    </row>
    <row r="131" spans="2:8" x14ac:dyDescent="0.25">
      <c r="B131" s="135"/>
      <c r="C131" s="135"/>
      <c r="D131" s="136"/>
      <c r="E131" s="137"/>
      <c r="F131" s="137"/>
      <c r="G131" s="137"/>
      <c r="H131" s="19"/>
    </row>
    <row r="132" spans="2:8" x14ac:dyDescent="0.25">
      <c r="B132" s="135"/>
      <c r="C132" s="135"/>
      <c r="D132" s="136"/>
      <c r="E132" s="137"/>
      <c r="F132" s="137"/>
      <c r="G132" s="137"/>
      <c r="H132" s="20"/>
    </row>
    <row r="133" spans="2:8" x14ac:dyDescent="0.25">
      <c r="B133" s="135"/>
      <c r="C133" s="135"/>
      <c r="D133" s="136"/>
      <c r="E133" s="137"/>
      <c r="F133" s="137"/>
      <c r="G133" s="137"/>
      <c r="H133" s="19"/>
    </row>
    <row r="134" spans="2:8" x14ac:dyDescent="0.25">
      <c r="B134" s="135"/>
      <c r="C134" s="135"/>
      <c r="D134" s="136"/>
      <c r="E134" s="137"/>
      <c r="F134" s="137"/>
      <c r="G134" s="137"/>
      <c r="H134" s="19"/>
    </row>
    <row r="135" spans="2:8" x14ac:dyDescent="0.25">
      <c r="B135" s="135"/>
      <c r="C135" s="135"/>
      <c r="D135" s="136"/>
      <c r="E135" s="137"/>
      <c r="F135" s="137"/>
      <c r="G135" s="137"/>
      <c r="H135" s="19"/>
    </row>
    <row r="136" spans="2:8" x14ac:dyDescent="0.25">
      <c r="B136" s="135"/>
      <c r="C136" s="135"/>
      <c r="D136" s="136"/>
      <c r="E136" s="137"/>
      <c r="F136" s="137"/>
      <c r="G136" s="137"/>
      <c r="H136" s="20"/>
    </row>
    <row r="137" spans="2:8" x14ac:dyDescent="0.25">
      <c r="B137" s="135"/>
      <c r="C137" s="135"/>
      <c r="D137" s="136"/>
      <c r="E137" s="137"/>
      <c r="F137" s="137"/>
      <c r="G137" s="137"/>
      <c r="H137" s="19"/>
    </row>
    <row r="138" spans="2:8" x14ac:dyDescent="0.25">
      <c r="B138" s="135"/>
      <c r="C138" s="135"/>
      <c r="D138" s="136"/>
      <c r="E138" s="137"/>
      <c r="F138" s="137"/>
      <c r="G138" s="137"/>
      <c r="H138" s="19"/>
    </row>
    <row r="139" spans="2:8" x14ac:dyDescent="0.25">
      <c r="B139" s="135"/>
      <c r="C139" s="135"/>
      <c r="D139" s="136"/>
      <c r="E139" s="137"/>
      <c r="F139" s="137"/>
      <c r="G139" s="137"/>
      <c r="H139" s="19"/>
    </row>
    <row r="140" spans="2:8" x14ac:dyDescent="0.25">
      <c r="B140" s="135"/>
      <c r="C140" s="135"/>
      <c r="D140" s="136"/>
      <c r="E140" s="137"/>
      <c r="F140" s="137"/>
      <c r="G140" s="137"/>
      <c r="H140" s="20"/>
    </row>
    <row r="141" spans="2:8" x14ac:dyDescent="0.25">
      <c r="B141" s="135"/>
      <c r="C141" s="135"/>
      <c r="D141" s="136"/>
      <c r="E141" s="137"/>
      <c r="F141" s="137"/>
      <c r="G141" s="137"/>
      <c r="H141" s="19"/>
    </row>
    <row r="142" spans="2:8" x14ac:dyDescent="0.25">
      <c r="B142" s="135"/>
      <c r="C142" s="135"/>
      <c r="D142" s="136"/>
      <c r="E142" s="137"/>
      <c r="F142" s="137"/>
      <c r="G142" s="137"/>
      <c r="H142" s="19"/>
    </row>
    <row r="143" spans="2:8" x14ac:dyDescent="0.25">
      <c r="B143" s="135"/>
      <c r="C143" s="135"/>
      <c r="D143" s="136"/>
      <c r="E143" s="137"/>
      <c r="F143" s="137"/>
      <c r="G143" s="137"/>
      <c r="H143" s="19"/>
    </row>
    <row r="144" spans="2:8" x14ac:dyDescent="0.25">
      <c r="B144" s="135"/>
      <c r="C144" s="135"/>
      <c r="D144" s="136"/>
      <c r="E144" s="137"/>
      <c r="F144" s="137"/>
      <c r="G144" s="137"/>
      <c r="H144" s="20"/>
    </row>
    <row r="145" spans="2:8" x14ac:dyDescent="0.25">
      <c r="B145" s="135"/>
      <c r="C145" s="135"/>
      <c r="D145" s="136"/>
      <c r="E145" s="137"/>
      <c r="F145" s="137"/>
      <c r="G145" s="137"/>
      <c r="H145" s="19"/>
    </row>
    <row r="146" spans="2:8" x14ac:dyDescent="0.25">
      <c r="B146" s="135"/>
      <c r="C146" s="135"/>
      <c r="D146" s="136"/>
      <c r="E146" s="137"/>
      <c r="F146" s="137"/>
      <c r="G146" s="137"/>
      <c r="H146" s="19"/>
    </row>
    <row r="147" spans="2:8" x14ac:dyDescent="0.25">
      <c r="B147" s="135"/>
      <c r="C147" s="135"/>
      <c r="D147" s="136"/>
      <c r="E147" s="137"/>
      <c r="F147" s="137"/>
      <c r="G147" s="137"/>
      <c r="H147" s="19"/>
    </row>
    <row r="148" spans="2:8" x14ac:dyDescent="0.25">
      <c r="B148" s="135"/>
      <c r="C148" s="135"/>
      <c r="D148" s="136"/>
      <c r="E148" s="137"/>
      <c r="F148" s="137"/>
      <c r="G148" s="137"/>
      <c r="H148" s="20"/>
    </row>
    <row r="149" spans="2:8" x14ac:dyDescent="0.25">
      <c r="B149" s="135"/>
      <c r="C149" s="135"/>
      <c r="D149" s="136"/>
      <c r="E149" s="137"/>
      <c r="F149" s="137"/>
      <c r="G149" s="137"/>
      <c r="H149" s="19"/>
    </row>
    <row r="150" spans="2:8" x14ac:dyDescent="0.25">
      <c r="B150" s="135"/>
      <c r="C150" s="135"/>
      <c r="D150" s="136"/>
      <c r="E150" s="137"/>
      <c r="F150" s="137"/>
      <c r="G150" s="137"/>
      <c r="H150" s="19"/>
    </row>
    <row r="151" spans="2:8" x14ac:dyDescent="0.25">
      <c r="B151" s="135"/>
      <c r="C151" s="135"/>
      <c r="D151" s="136"/>
      <c r="E151" s="137"/>
      <c r="F151" s="137"/>
      <c r="G151" s="137"/>
      <c r="H151" s="19"/>
    </row>
    <row r="152" spans="2:8" x14ac:dyDescent="0.25">
      <c r="B152" s="135"/>
      <c r="C152" s="135"/>
      <c r="D152" s="136"/>
      <c r="E152" s="137"/>
      <c r="F152" s="137"/>
      <c r="G152" s="137"/>
      <c r="H152" s="20"/>
    </row>
    <row r="153" spans="2:8" x14ac:dyDescent="0.25">
      <c r="B153" s="135"/>
      <c r="C153" s="135"/>
      <c r="D153" s="136"/>
      <c r="E153" s="137"/>
      <c r="F153" s="137"/>
      <c r="G153" s="137"/>
      <c r="H153" s="19"/>
    </row>
    <row r="154" spans="2:8" x14ac:dyDescent="0.25">
      <c r="B154" s="135"/>
      <c r="C154" s="135"/>
      <c r="D154" s="136"/>
      <c r="E154" s="137"/>
      <c r="F154" s="137"/>
      <c r="G154" s="137"/>
      <c r="H154" s="19"/>
    </row>
    <row r="155" spans="2:8" x14ac:dyDescent="0.25">
      <c r="B155" s="135"/>
      <c r="C155" s="135"/>
      <c r="D155" s="136"/>
      <c r="E155" s="137"/>
      <c r="F155" s="137"/>
      <c r="G155" s="137"/>
      <c r="H155" s="19"/>
    </row>
    <row r="156" spans="2:8" x14ac:dyDescent="0.25">
      <c r="B156" s="135"/>
      <c r="C156" s="135"/>
      <c r="D156" s="136"/>
      <c r="E156" s="137"/>
      <c r="F156" s="137"/>
      <c r="G156" s="137"/>
      <c r="H156" s="20"/>
    </row>
    <row r="157" spans="2:8" x14ac:dyDescent="0.25">
      <c r="E157" s="19"/>
      <c r="F157" s="19"/>
      <c r="G157" s="19"/>
      <c r="H157" s="19"/>
    </row>
    <row r="158" spans="2:8" x14ac:dyDescent="0.25">
      <c r="E158" s="19"/>
      <c r="F158" s="19"/>
      <c r="G158" s="19"/>
      <c r="H158" s="19"/>
    </row>
    <row r="159" spans="2:8" x14ac:dyDescent="0.25">
      <c r="E159" s="19"/>
      <c r="F159" s="19"/>
      <c r="G159" s="19"/>
      <c r="H159" s="19"/>
    </row>
    <row r="160" spans="2:8" x14ac:dyDescent="0.25">
      <c r="E160" s="19"/>
      <c r="F160" s="19"/>
      <c r="G160" s="19"/>
      <c r="H160" s="19"/>
    </row>
    <row r="161" spans="5:8" x14ac:dyDescent="0.25">
      <c r="E161" s="19"/>
      <c r="F161" s="19"/>
      <c r="G161" s="19"/>
      <c r="H161" s="19"/>
    </row>
    <row r="162" spans="5:8" x14ac:dyDescent="0.25">
      <c r="E162" s="19"/>
      <c r="F162" s="19"/>
      <c r="G162" s="19"/>
      <c r="H162" s="19"/>
    </row>
    <row r="163" spans="5:8" x14ac:dyDescent="0.25">
      <c r="E163" s="19"/>
      <c r="F163" s="19"/>
      <c r="G163" s="19"/>
      <c r="H163" s="19"/>
    </row>
    <row r="164" spans="5:8" x14ac:dyDescent="0.25">
      <c r="E164" s="19"/>
      <c r="F164" s="19"/>
      <c r="G164" s="19"/>
      <c r="H164" s="19"/>
    </row>
    <row r="165" spans="5:8" x14ac:dyDescent="0.25">
      <c r="E165" s="19"/>
      <c r="F165" s="19"/>
      <c r="G165" s="19"/>
      <c r="H165" s="19"/>
    </row>
    <row r="166" spans="5:8" x14ac:dyDescent="0.25">
      <c r="E166" s="19"/>
      <c r="F166" s="19"/>
      <c r="G166" s="19"/>
      <c r="H166" s="19"/>
    </row>
    <row r="167" spans="5:8" x14ac:dyDescent="0.25">
      <c r="E167" s="19"/>
      <c r="F167" s="19"/>
      <c r="G167" s="19"/>
      <c r="H167" s="19"/>
    </row>
    <row r="168" spans="5:8" x14ac:dyDescent="0.25">
      <c r="E168" s="19"/>
      <c r="F168" s="19"/>
      <c r="G168" s="19"/>
      <c r="H168" s="19"/>
    </row>
    <row r="169" spans="5:8" x14ac:dyDescent="0.25">
      <c r="E169" s="19"/>
      <c r="F169" s="19"/>
      <c r="G169" s="19"/>
      <c r="H169" s="19"/>
    </row>
    <row r="170" spans="5:8" x14ac:dyDescent="0.25">
      <c r="E170" s="19"/>
      <c r="F170" s="19"/>
      <c r="G170" s="19"/>
      <c r="H170" s="19"/>
    </row>
    <row r="171" spans="5:8" x14ac:dyDescent="0.25">
      <c r="E171" s="19"/>
      <c r="F171" s="19"/>
      <c r="G171" s="19"/>
      <c r="H171" s="19"/>
    </row>
    <row r="172" spans="5:8" x14ac:dyDescent="0.25">
      <c r="E172" s="19"/>
      <c r="F172" s="19"/>
      <c r="G172" s="19"/>
      <c r="H172" s="19"/>
    </row>
    <row r="173" spans="5:8" x14ac:dyDescent="0.25">
      <c r="E173" s="19"/>
      <c r="F173" s="19"/>
      <c r="G173" s="19"/>
      <c r="H173" s="19"/>
    </row>
    <row r="174" spans="5:8" x14ac:dyDescent="0.25">
      <c r="E174" s="19"/>
      <c r="F174" s="19"/>
      <c r="G174" s="19"/>
      <c r="H174" s="19"/>
    </row>
    <row r="175" spans="5:8" x14ac:dyDescent="0.25">
      <c r="E175" s="19"/>
      <c r="F175" s="19"/>
      <c r="G175" s="19"/>
      <c r="H175" s="19"/>
    </row>
    <row r="176" spans="5:8" x14ac:dyDescent="0.25">
      <c r="E176" s="19"/>
      <c r="F176" s="19"/>
      <c r="G176" s="19"/>
      <c r="H176" s="19"/>
    </row>
  </sheetData>
  <mergeCells count="333">
    <mergeCell ref="M16:P16"/>
    <mergeCell ref="M18:P18"/>
    <mergeCell ref="M19:P19"/>
    <mergeCell ref="M20:P20"/>
    <mergeCell ref="M22:P22"/>
    <mergeCell ref="M23:P23"/>
    <mergeCell ref="M24:P24"/>
    <mergeCell ref="M26:P26"/>
    <mergeCell ref="M27:P27"/>
    <mergeCell ref="AC30:AF30"/>
    <mergeCell ref="I31:L31"/>
    <mergeCell ref="Q31:T31"/>
    <mergeCell ref="AC31:AF31"/>
    <mergeCell ref="Y30:AB30"/>
    <mergeCell ref="U31:X31"/>
    <mergeCell ref="Y31:AB31"/>
    <mergeCell ref="B29:B32"/>
    <mergeCell ref="C29:C32"/>
    <mergeCell ref="D29:D32"/>
    <mergeCell ref="E29:E32"/>
    <mergeCell ref="F29:F32"/>
    <mergeCell ref="G29:G32"/>
    <mergeCell ref="U30:X30"/>
    <mergeCell ref="I30:L30"/>
    <mergeCell ref="Q30:T30"/>
    <mergeCell ref="U32:X32"/>
    <mergeCell ref="Y32:AB32"/>
    <mergeCell ref="I32:L32"/>
    <mergeCell ref="Q32:T32"/>
    <mergeCell ref="AC32:AF32"/>
    <mergeCell ref="M30:P30"/>
    <mergeCell ref="M31:P31"/>
    <mergeCell ref="M32:P32"/>
    <mergeCell ref="B153:B156"/>
    <mergeCell ref="C153:C156"/>
    <mergeCell ref="D153:D156"/>
    <mergeCell ref="E153:E156"/>
    <mergeCell ref="F153:F156"/>
    <mergeCell ref="G153:G156"/>
    <mergeCell ref="B149:B152"/>
    <mergeCell ref="C149:C152"/>
    <mergeCell ref="D149:D152"/>
    <mergeCell ref="E149:E152"/>
    <mergeCell ref="F149:F152"/>
    <mergeCell ref="G149:G152"/>
    <mergeCell ref="B145:B148"/>
    <mergeCell ref="C145:C148"/>
    <mergeCell ref="D145:D148"/>
    <mergeCell ref="E145:E148"/>
    <mergeCell ref="F145:F148"/>
    <mergeCell ref="G145:G148"/>
    <mergeCell ref="B141:B144"/>
    <mergeCell ref="C141:C144"/>
    <mergeCell ref="D141:D144"/>
    <mergeCell ref="E141:E144"/>
    <mergeCell ref="F141:F144"/>
    <mergeCell ref="G141:G144"/>
    <mergeCell ref="B129:B132"/>
    <mergeCell ref="C129:C132"/>
    <mergeCell ref="D129:D132"/>
    <mergeCell ref="E129:E132"/>
    <mergeCell ref="F129:F132"/>
    <mergeCell ref="G129:G132"/>
    <mergeCell ref="B137:B140"/>
    <mergeCell ref="C137:C140"/>
    <mergeCell ref="D137:D140"/>
    <mergeCell ref="E137:E140"/>
    <mergeCell ref="F137:F140"/>
    <mergeCell ref="G137:G140"/>
    <mergeCell ref="B133:B136"/>
    <mergeCell ref="C133:C136"/>
    <mergeCell ref="D133:D136"/>
    <mergeCell ref="E133:E136"/>
    <mergeCell ref="F133:F136"/>
    <mergeCell ref="G133:G136"/>
    <mergeCell ref="E52:G52"/>
    <mergeCell ref="I52:L52"/>
    <mergeCell ref="Q52:T52"/>
    <mergeCell ref="U52:X52"/>
    <mergeCell ref="Y52:AB52"/>
    <mergeCell ref="AC52:AF52"/>
    <mergeCell ref="E53:G53"/>
    <mergeCell ref="I53:L53"/>
    <mergeCell ref="Q53:T53"/>
    <mergeCell ref="U53:X53"/>
    <mergeCell ref="Y53:AB53"/>
    <mergeCell ref="AC53:AF53"/>
    <mergeCell ref="M52:P52"/>
    <mergeCell ref="M53:P53"/>
    <mergeCell ref="E50:G50"/>
    <mergeCell ref="I50:L50"/>
    <mergeCell ref="Q50:T50"/>
    <mergeCell ref="U50:X50"/>
    <mergeCell ref="Y50:AB50"/>
    <mergeCell ref="AC50:AF50"/>
    <mergeCell ref="I51:L51"/>
    <mergeCell ref="Q51:T51"/>
    <mergeCell ref="U51:X51"/>
    <mergeCell ref="Y51:AB51"/>
    <mergeCell ref="AC51:AF51"/>
    <mergeCell ref="M50:P50"/>
    <mergeCell ref="M51:P51"/>
    <mergeCell ref="Q48:T48"/>
    <mergeCell ref="U48:X48"/>
    <mergeCell ref="Y48:AB48"/>
    <mergeCell ref="AC48:AF48"/>
    <mergeCell ref="E49:G49"/>
    <mergeCell ref="I49:L49"/>
    <mergeCell ref="Q49:T49"/>
    <mergeCell ref="E45:F48"/>
    <mergeCell ref="G45:G48"/>
    <mergeCell ref="I48:L48"/>
    <mergeCell ref="U49:X49"/>
    <mergeCell ref="Y49:AB49"/>
    <mergeCell ref="AC49:AF49"/>
    <mergeCell ref="M48:P48"/>
    <mergeCell ref="M49:P49"/>
    <mergeCell ref="I44:L44"/>
    <mergeCell ref="Q44:T44"/>
    <mergeCell ref="AC44:AF44"/>
    <mergeCell ref="U44:X44"/>
    <mergeCell ref="Y44:AB44"/>
    <mergeCell ref="I42:L42"/>
    <mergeCell ref="B41:B44"/>
    <mergeCell ref="C41:C44"/>
    <mergeCell ref="D41:D44"/>
    <mergeCell ref="E41:E44"/>
    <mergeCell ref="F41:F44"/>
    <mergeCell ref="G41:G44"/>
    <mergeCell ref="U42:X42"/>
    <mergeCell ref="Y42:AB42"/>
    <mergeCell ref="U43:X43"/>
    <mergeCell ref="Y43:AB43"/>
    <mergeCell ref="Q42:T42"/>
    <mergeCell ref="AC42:AF42"/>
    <mergeCell ref="I43:L43"/>
    <mergeCell ref="Q43:T43"/>
    <mergeCell ref="AC43:AF43"/>
    <mergeCell ref="M42:P42"/>
    <mergeCell ref="M43:P43"/>
    <mergeCell ref="M44:P44"/>
    <mergeCell ref="G21:G24"/>
    <mergeCell ref="G25:G28"/>
    <mergeCell ref="I26:L26"/>
    <mergeCell ref="Q26:T26"/>
    <mergeCell ref="AC26:AF26"/>
    <mergeCell ref="I27:L27"/>
    <mergeCell ref="Q27:T27"/>
    <mergeCell ref="AC27:AF27"/>
    <mergeCell ref="I28:L28"/>
    <mergeCell ref="Q28:T28"/>
    <mergeCell ref="AC28:AF28"/>
    <mergeCell ref="U26:X26"/>
    <mergeCell ref="Y26:AB26"/>
    <mergeCell ref="U27:X27"/>
    <mergeCell ref="Y27:AB27"/>
    <mergeCell ref="U28:X28"/>
    <mergeCell ref="Y28:AB28"/>
    <mergeCell ref="M28:P28"/>
    <mergeCell ref="I23:L23"/>
    <mergeCell ref="Q23:T23"/>
    <mergeCell ref="U23:X23"/>
    <mergeCell ref="Y23:AB23"/>
    <mergeCell ref="AC23:AF23"/>
    <mergeCell ref="I24:L24"/>
    <mergeCell ref="B25:B28"/>
    <mergeCell ref="C25:C28"/>
    <mergeCell ref="D25:D28"/>
    <mergeCell ref="E25:E28"/>
    <mergeCell ref="F25:F28"/>
    <mergeCell ref="B21:B24"/>
    <mergeCell ref="C21:C24"/>
    <mergeCell ref="D21:D24"/>
    <mergeCell ref="E21:E24"/>
    <mergeCell ref="F21:F24"/>
    <mergeCell ref="Q24:T24"/>
    <mergeCell ref="U24:X24"/>
    <mergeCell ref="Y24:AB24"/>
    <mergeCell ref="AC24:AF24"/>
    <mergeCell ref="Q18:T18"/>
    <mergeCell ref="U18:X18"/>
    <mergeCell ref="Y18:AB18"/>
    <mergeCell ref="AC18:AF18"/>
    <mergeCell ref="I19:L19"/>
    <mergeCell ref="Q19:T19"/>
    <mergeCell ref="U19:X19"/>
    <mergeCell ref="Y19:AB19"/>
    <mergeCell ref="I22:L22"/>
    <mergeCell ref="Q22:T22"/>
    <mergeCell ref="U22:X22"/>
    <mergeCell ref="Y22:AB22"/>
    <mergeCell ref="AC22:AF22"/>
    <mergeCell ref="I16:L16"/>
    <mergeCell ref="Q16:T16"/>
    <mergeCell ref="U16:X16"/>
    <mergeCell ref="Y16:AB16"/>
    <mergeCell ref="AC16:AF16"/>
    <mergeCell ref="B17:B20"/>
    <mergeCell ref="C17:C20"/>
    <mergeCell ref="D17:D20"/>
    <mergeCell ref="E17:E20"/>
    <mergeCell ref="F17:F20"/>
    <mergeCell ref="B13:B16"/>
    <mergeCell ref="C13:C16"/>
    <mergeCell ref="D13:D16"/>
    <mergeCell ref="E13:E16"/>
    <mergeCell ref="F13:F16"/>
    <mergeCell ref="G13:G16"/>
    <mergeCell ref="AC19:AF19"/>
    <mergeCell ref="I20:L20"/>
    <mergeCell ref="Q20:T20"/>
    <mergeCell ref="U20:X20"/>
    <mergeCell ref="Y20:AB20"/>
    <mergeCell ref="AC20:AF20"/>
    <mergeCell ref="G17:G20"/>
    <mergeCell ref="I18:L18"/>
    <mergeCell ref="I14:L14"/>
    <mergeCell ref="Q14:T14"/>
    <mergeCell ref="U14:X14"/>
    <mergeCell ref="Y14:AB14"/>
    <mergeCell ref="AC14:AF14"/>
    <mergeCell ref="I15:L15"/>
    <mergeCell ref="Q15:T15"/>
    <mergeCell ref="U15:X15"/>
    <mergeCell ref="Y15:AB15"/>
    <mergeCell ref="AC15:AF15"/>
    <mergeCell ref="M14:P14"/>
    <mergeCell ref="M15:P15"/>
    <mergeCell ref="AC11:AF11"/>
    <mergeCell ref="I12:L12"/>
    <mergeCell ref="Q12:T12"/>
    <mergeCell ref="U12:X12"/>
    <mergeCell ref="Y12:AB12"/>
    <mergeCell ref="AC12:AF12"/>
    <mergeCell ref="G9:G12"/>
    <mergeCell ref="I10:L10"/>
    <mergeCell ref="Q10:T10"/>
    <mergeCell ref="U10:X10"/>
    <mergeCell ref="Y10:AB10"/>
    <mergeCell ref="AC10:AF10"/>
    <mergeCell ref="I11:L11"/>
    <mergeCell ref="Q11:T11"/>
    <mergeCell ref="U11:X11"/>
    <mergeCell ref="Y11:AB11"/>
    <mergeCell ref="M10:P10"/>
    <mergeCell ref="M11:P11"/>
    <mergeCell ref="M12:P12"/>
    <mergeCell ref="I6:L6"/>
    <mergeCell ref="Q6:T6"/>
    <mergeCell ref="U6:X6"/>
    <mergeCell ref="Y6:AB6"/>
    <mergeCell ref="B9:B12"/>
    <mergeCell ref="C9:C12"/>
    <mergeCell ref="D9:D12"/>
    <mergeCell ref="E9:E12"/>
    <mergeCell ref="F9:F12"/>
    <mergeCell ref="B5:B8"/>
    <mergeCell ref="C5:C8"/>
    <mergeCell ref="D5:D8"/>
    <mergeCell ref="E5:E8"/>
    <mergeCell ref="F5:F8"/>
    <mergeCell ref="AC6:AF6"/>
    <mergeCell ref="G5:G8"/>
    <mergeCell ref="M4:P4"/>
    <mergeCell ref="M6:P6"/>
    <mergeCell ref="F1:AG1"/>
    <mergeCell ref="I2:AG3"/>
    <mergeCell ref="I7:L7"/>
    <mergeCell ref="Q7:T7"/>
    <mergeCell ref="U7:X7"/>
    <mergeCell ref="Y7:AB7"/>
    <mergeCell ref="AC7:AF7"/>
    <mergeCell ref="I8:L8"/>
    <mergeCell ref="Q8:T8"/>
    <mergeCell ref="U8:X8"/>
    <mergeCell ref="Y8:AB8"/>
    <mergeCell ref="AC8:AF8"/>
    <mergeCell ref="M7:P7"/>
    <mergeCell ref="M8:P8"/>
    <mergeCell ref="B2:H3"/>
    <mergeCell ref="I4:L4"/>
    <mergeCell ref="Q4:T4"/>
    <mergeCell ref="U4:X4"/>
    <mergeCell ref="Y4:AB4"/>
    <mergeCell ref="AC4:AF4"/>
    <mergeCell ref="B37:B40"/>
    <mergeCell ref="C37:C40"/>
    <mergeCell ref="D37:D40"/>
    <mergeCell ref="E37:E40"/>
    <mergeCell ref="F37:F40"/>
    <mergeCell ref="G37:G40"/>
    <mergeCell ref="I38:L38"/>
    <mergeCell ref="M38:P38"/>
    <mergeCell ref="Q38:T38"/>
    <mergeCell ref="I40:L40"/>
    <mergeCell ref="M40:P40"/>
    <mergeCell ref="Q40:T40"/>
    <mergeCell ref="I36:L36"/>
    <mergeCell ref="M36:P36"/>
    <mergeCell ref="Q36:T36"/>
    <mergeCell ref="U38:X38"/>
    <mergeCell ref="Y38:AB38"/>
    <mergeCell ref="AC38:AF38"/>
    <mergeCell ref="I39:L39"/>
    <mergeCell ref="M39:P39"/>
    <mergeCell ref="Q39:T39"/>
    <mergeCell ref="U39:X39"/>
    <mergeCell ref="Y39:AB39"/>
    <mergeCell ref="AC39:AF39"/>
    <mergeCell ref="U36:X36"/>
    <mergeCell ref="Y36:AB36"/>
    <mergeCell ref="AC36:AF36"/>
    <mergeCell ref="U40:X40"/>
    <mergeCell ref="Y40:AB40"/>
    <mergeCell ref="AC40:AF40"/>
    <mergeCell ref="B33:B36"/>
    <mergeCell ref="C33:C36"/>
    <mergeCell ref="D33:D36"/>
    <mergeCell ref="E33:E36"/>
    <mergeCell ref="F33:F36"/>
    <mergeCell ref="G33:G36"/>
    <mergeCell ref="I34:L34"/>
    <mergeCell ref="M34:P34"/>
    <mergeCell ref="Q34:T34"/>
    <mergeCell ref="U34:X34"/>
    <mergeCell ref="Y34:AB34"/>
    <mergeCell ref="AC34:AF34"/>
    <mergeCell ref="I35:L35"/>
    <mergeCell ref="M35:P35"/>
    <mergeCell ref="Q35:T35"/>
    <mergeCell ref="U35:X35"/>
    <mergeCell ref="Y35:AB35"/>
    <mergeCell ref="AC35:AF3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46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Aguilar, Leonardo</dc:creator>
  <cp:lastModifiedBy>Palmieri, Evelyn</cp:lastModifiedBy>
  <cp:lastPrinted>2017-05-30T19:59:06Z</cp:lastPrinted>
  <dcterms:created xsi:type="dcterms:W3CDTF">2017-05-29T18:50:55Z</dcterms:created>
  <dcterms:modified xsi:type="dcterms:W3CDTF">2018-04-09T13:52:52Z</dcterms:modified>
</cp:coreProperties>
</file>