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0" windowWidth="20730" windowHeight="10725" activeTab="1"/>
  </bookViews>
  <sheets>
    <sheet name="Planilla Nacional" sheetId="2" r:id="rId1"/>
    <sheet name="Planilla Extranjero" sheetId="6" r:id="rId2"/>
    <sheet name="Completar SOFSE" sheetId="4" r:id="rId3"/>
  </sheets>
  <definedNames>
    <definedName name="_xlnm.Print_Area" localSheetId="1">'Planilla Extranjero'!$B$3:$M$40</definedName>
    <definedName name="_xlnm.Print_Area" localSheetId="0">'Planilla Nacional'!$A$1:$L$29</definedName>
  </definedNames>
  <calcPr calcId="145621"/>
</workbook>
</file>

<file path=xl/calcChain.xml><?xml version="1.0" encoding="utf-8"?>
<calcChain xmlns="http://schemas.openxmlformats.org/spreadsheetml/2006/main">
  <c r="E15" i="6" l="1"/>
  <c r="D15" i="2"/>
  <c r="H15" i="6"/>
  <c r="G15" i="6"/>
  <c r="F15" i="6"/>
  <c r="D15" i="6"/>
  <c r="I15" i="6"/>
  <c r="H15" i="2"/>
  <c r="G15" i="2"/>
  <c r="F15" i="2"/>
  <c r="E15" i="2"/>
  <c r="C15" i="2"/>
  <c r="K15" i="2" s="1"/>
  <c r="M15" i="6" l="1"/>
  <c r="M19" i="6"/>
  <c r="L15" i="2"/>
  <c r="M18" i="6" l="1"/>
  <c r="M17" i="6"/>
  <c r="M16" i="6"/>
  <c r="D33" i="6" l="1"/>
  <c r="D34" i="6"/>
  <c r="D35" i="6"/>
  <c r="D24" i="2" l="1"/>
  <c r="D25" i="2" l="1"/>
  <c r="D23" i="2"/>
  <c r="D22" i="2"/>
  <c r="A22" i="4" l="1"/>
  <c r="E20" i="6" l="1"/>
  <c r="F20" i="6"/>
  <c r="I20" i="6"/>
  <c r="G20" i="6"/>
  <c r="D16" i="2"/>
  <c r="D20" i="6"/>
  <c r="H20" i="6"/>
  <c r="F16" i="2"/>
  <c r="C16" i="2"/>
  <c r="G16" i="2"/>
  <c r="E16" i="2"/>
  <c r="H16" i="2"/>
  <c r="G17" i="2"/>
  <c r="A23" i="4"/>
  <c r="A24" i="4"/>
  <c r="L16" i="2" l="1"/>
  <c r="K16" i="2"/>
  <c r="C17" i="2"/>
  <c r="F17" i="2"/>
  <c r="G25" i="6"/>
  <c r="D25" i="6"/>
  <c r="I25" i="6"/>
  <c r="D17" i="2"/>
  <c r="H25" i="6"/>
  <c r="E25" i="6"/>
  <c r="F25" i="6"/>
  <c r="H17" i="2"/>
  <c r="E17" i="2"/>
  <c r="M23" i="6"/>
  <c r="M22" i="6"/>
  <c r="M21" i="6"/>
  <c r="M24" i="6"/>
  <c r="M20" i="6"/>
  <c r="A25" i="4"/>
  <c r="L17" i="2" l="1"/>
  <c r="K17" i="2"/>
  <c r="M27" i="6"/>
  <c r="M26" i="6"/>
  <c r="M29" i="6"/>
  <c r="M25" i="6"/>
  <c r="M28" i="6"/>
  <c r="A26" i="4"/>
  <c r="K18" i="2" l="1"/>
  <c r="L19" i="2" s="1"/>
  <c r="L18" i="2"/>
  <c r="A27" i="4"/>
  <c r="L20" i="2" l="1"/>
  <c r="A28" i="4"/>
  <c r="A29" i="4" l="1"/>
  <c r="A30" i="4" l="1"/>
  <c r="A31" i="4" l="1"/>
  <c r="A32" i="4" l="1"/>
  <c r="A33" i="4" l="1"/>
  <c r="A34" i="4" l="1"/>
  <c r="A35" i="4" l="1"/>
  <c r="A36" i="4" l="1"/>
  <c r="A37" i="4" l="1"/>
  <c r="A38" i="4" l="1"/>
  <c r="A39" i="4" l="1"/>
  <c r="A40" i="4" l="1"/>
  <c r="A41" i="4" l="1"/>
  <c r="A42" i="4" l="1"/>
  <c r="A43" i="4" l="1"/>
  <c r="A44" i="4" l="1"/>
  <c r="A45" i="4" l="1"/>
  <c r="A46" i="4" l="1"/>
  <c r="A47" i="4" l="1"/>
  <c r="A48" i="4" l="1"/>
  <c r="A49" i="4" l="1"/>
  <c r="A50" i="4" l="1"/>
  <c r="A51" i="4" l="1"/>
  <c r="A52" i="4" l="1"/>
  <c r="A53" i="4" l="1"/>
  <c r="A54" i="4" l="1"/>
  <c r="A55" i="4" l="1"/>
  <c r="A56" i="4" l="1"/>
  <c r="A57" i="4" l="1"/>
  <c r="A58" i="4" l="1"/>
  <c r="A59" i="4" l="1"/>
  <c r="A60" i="4" l="1"/>
  <c r="A61" i="4" l="1"/>
  <c r="A62" i="4" l="1"/>
  <c r="A63" i="4" l="1"/>
  <c r="A64" i="4" l="1"/>
  <c r="A65" i="4" l="1"/>
  <c r="A66" i="4" l="1"/>
  <c r="A67" i="4" l="1"/>
  <c r="A68" i="4" l="1"/>
  <c r="A69" i="4" l="1"/>
  <c r="A70" i="4" l="1"/>
  <c r="A71" i="4" l="1"/>
  <c r="A72" i="4" l="1"/>
  <c r="A73" i="4" l="1"/>
  <c r="A74" i="4" l="1"/>
  <c r="A75" i="4" l="1"/>
  <c r="A76" i="4" l="1"/>
  <c r="A77" i="4" l="1"/>
  <c r="A78" i="4" l="1"/>
  <c r="A79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  <c r="A97" i="4" l="1"/>
  <c r="A98" i="4" l="1"/>
  <c r="A99" i="4" l="1"/>
  <c r="A100" i="4" l="1"/>
  <c r="A101" i="4" l="1"/>
  <c r="A102" i="4" l="1"/>
  <c r="A103" i="4" l="1"/>
  <c r="A104" i="4" l="1"/>
  <c r="A105" i="4" l="1"/>
  <c r="A106" i="4" l="1"/>
  <c r="A107" i="4" l="1"/>
  <c r="A108" i="4" l="1"/>
  <c r="A109" i="4" l="1"/>
  <c r="A110" i="4" l="1"/>
  <c r="A111" i="4" l="1"/>
  <c r="A112" i="4" l="1"/>
  <c r="A113" i="4" l="1"/>
  <c r="A114" i="4" l="1"/>
  <c r="A115" i="4" l="1"/>
  <c r="A116" i="4" l="1"/>
  <c r="A117" i="4" l="1"/>
  <c r="A118" i="4" l="1"/>
  <c r="A119" i="4" l="1"/>
  <c r="A120" i="4" l="1"/>
  <c r="A121" i="4" l="1"/>
  <c r="A122" i="4" l="1"/>
  <c r="A123" i="4" l="1"/>
  <c r="A124" i="4" l="1"/>
  <c r="A125" i="4" l="1"/>
  <c r="A126" i="4" l="1"/>
  <c r="A127" i="4" l="1"/>
  <c r="A128" i="4" l="1"/>
  <c r="A129" i="4" l="1"/>
  <c r="A130" i="4" l="1"/>
  <c r="A131" i="4" l="1"/>
  <c r="A132" i="4" l="1"/>
  <c r="A133" i="4" l="1"/>
  <c r="A134" i="4" l="1"/>
  <c r="A135" i="4" l="1"/>
  <c r="A136" i="4" l="1"/>
  <c r="A137" i="4" l="1"/>
  <c r="A138" i="4" l="1"/>
  <c r="A139" i="4" l="1"/>
  <c r="A140" i="4" l="1"/>
  <c r="A141" i="4" l="1"/>
  <c r="A142" i="4" l="1"/>
  <c r="A143" i="4" l="1"/>
  <c r="A144" i="4" l="1"/>
  <c r="A145" i="4" l="1"/>
  <c r="A146" i="4" l="1"/>
  <c r="A147" i="4" l="1"/>
  <c r="A148" i="4" l="1"/>
  <c r="A149" i="4" l="1"/>
  <c r="A150" i="4" l="1"/>
  <c r="A151" i="4" l="1"/>
  <c r="A152" i="4" l="1"/>
  <c r="A153" i="4" l="1"/>
  <c r="A154" i="4" l="1"/>
  <c r="A155" i="4" l="1"/>
  <c r="A156" i="4" l="1"/>
  <c r="A157" i="4" l="1"/>
  <c r="A158" i="4" l="1"/>
  <c r="A159" i="4" l="1"/>
  <c r="A160" i="4" l="1"/>
  <c r="A161" i="4" l="1"/>
  <c r="A162" i="4" l="1"/>
  <c r="A163" i="4" l="1"/>
  <c r="A164" i="4" l="1"/>
  <c r="A165" i="4" l="1"/>
  <c r="A166" i="4" l="1"/>
  <c r="A167" i="4" l="1"/>
  <c r="A168" i="4" l="1"/>
  <c r="A169" i="4" l="1"/>
  <c r="A170" i="4" l="1"/>
  <c r="A171" i="4" l="1"/>
  <c r="A172" i="4" l="1"/>
  <c r="A173" i="4" l="1"/>
  <c r="A174" i="4" l="1"/>
  <c r="A175" i="4" l="1"/>
  <c r="A176" i="4" l="1"/>
  <c r="A177" i="4" l="1"/>
  <c r="A178" i="4" l="1"/>
  <c r="A179" i="4" l="1"/>
  <c r="A180" i="4" l="1"/>
  <c r="A181" i="4" l="1"/>
  <c r="A182" i="4" l="1"/>
  <c r="A183" i="4" l="1"/>
  <c r="A184" i="4" l="1"/>
  <c r="A185" i="4" l="1"/>
  <c r="A186" i="4" l="1"/>
  <c r="A187" i="4" l="1"/>
  <c r="A188" i="4" l="1"/>
  <c r="A189" i="4" l="1"/>
  <c r="A190" i="4" l="1"/>
  <c r="A191" i="4" l="1"/>
  <c r="J30" i="6" l="1"/>
  <c r="A192" i="4"/>
  <c r="A193" i="4" l="1"/>
  <c r="A194" i="4" l="1"/>
  <c r="A195" i="4" l="1"/>
</calcChain>
</file>

<file path=xl/sharedStrings.xml><?xml version="1.0" encoding="utf-8"?>
<sst xmlns="http://schemas.openxmlformats.org/spreadsheetml/2006/main" count="289" uniqueCount="72">
  <si>
    <t>Tel.:</t>
  </si>
  <si>
    <t>E-Mail:</t>
  </si>
  <si>
    <t>U/M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</si>
  <si>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</si>
  <si>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</si>
  <si>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</si>
  <si>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</si>
  <si>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</si>
  <si>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</si>
  <si>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</si>
  <si>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</si>
  <si>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</si>
  <si>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</si>
  <si>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</si>
  <si>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</si>
  <si>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</si>
  <si>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</si>
  <si>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</si>
  <si>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</si>
  <si>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</si>
  <si>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</si>
  <si>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</si>
  <si>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</si>
  <si>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</si>
  <si>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</si>
  <si>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</si>
  <si>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</si>
  <si>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Adjudicación:</t>
  </si>
  <si>
    <t>Descripción</t>
  </si>
  <si>
    <t>Precio Unitario</t>
  </si>
  <si>
    <t>Subtotal I.V.A. $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</si>
  <si>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</si>
  <si>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</si>
  <si>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</si>
  <si>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</si>
  <si>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</si>
  <si>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</si>
  <si>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</si>
  <si>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</si>
  <si>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</si>
  <si>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</si>
  <si>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</si>
  <si>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</si>
  <si>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</si>
  <si>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Inconterm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</si>
  <si>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</si>
  <si>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</si>
  <si>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Identificación Tributaria</t>
  </si>
  <si>
    <t>Refencia de Fábrica</t>
  </si>
  <si>
    <t>Referencia de Fábrica</t>
  </si>
  <si>
    <t>Renglón</t>
  </si>
  <si>
    <t>Lugar de entrega:</t>
  </si>
  <si>
    <t>Por renglón</t>
  </si>
  <si>
    <t>ANEXO A - PLANILLA COTIZACIÓN BIENES DE ORIGEN NACIONAL / NACIONALIZADOS</t>
  </si>
  <si>
    <t>ANEXO B - PLANILLA COTIZACIÓN BIENES DE ORIGEN EXTRANJERO</t>
  </si>
  <si>
    <t>Según Pliego</t>
  </si>
  <si>
    <t>Código SAP</t>
  </si>
  <si>
    <t>Subtotal 
(sin I.V.A.)</t>
  </si>
  <si>
    <t>Total letras:</t>
  </si>
  <si>
    <t>Total:</t>
  </si>
  <si>
    <t>Total letras</t>
  </si>
  <si>
    <t>Subtotal (sin I.V.A.)</t>
  </si>
  <si>
    <t>Total  (con I.V.A.)</t>
  </si>
  <si>
    <t>NOMENCLADOR</t>
  </si>
  <si>
    <t>Plano / ET</t>
  </si>
  <si>
    <t>Descripción SAP</t>
  </si>
  <si>
    <t>I.V.A. 
(%)</t>
  </si>
  <si>
    <t>C/U</t>
  </si>
  <si>
    <t>NUC P/RADIA 9526642 P/LOCOMOTORA GM</t>
  </si>
  <si>
    <t>CONTACTO ESTACIONARIO 8339355 P/GM G22CU</t>
  </si>
  <si>
    <t>CONTACTO FLEX BIFURCADO P/CONTACTO DE PO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</si>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</sst>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$-2C0A]#,###.00;[Red]\([$$-2C0A]#,###.00\)"/>
    <numFmt numFmtId="166" formatCode="_ &quot;$ &quot;* #,##0.00_ ;_ &quot;$ &quot;* \-#,##0.00_ ;_ &quot;$ &quot;* \-??_ ;_ @_ 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  <font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1" fillId="0" borderId="0" applyFill="0" applyBorder="0" applyAlignment="0" applyProtection="0"/>
  </cellStyleXfs>
  <cellXfs count="251">
    <xf numFmtId="0" fontId="0" fillId="0" borderId="0" xfId="0"/>
    <xf numFmtId="0" fontId="7" fillId="6" borderId="0" xfId="0" applyFont="1" applyFill="1" applyBorder="1" applyProtection="1">
      <protection locked="0"/>
    </xf>
    <xf numFmtId="0" fontId="1" fillId="6" borderId="25" xfId="1" applyFont="1" applyFill="1" applyBorder="1" applyAlignment="1" applyProtection="1">
      <alignment horizontal="center" vertical="center"/>
      <protection hidden="1"/>
    </xf>
    <xf numFmtId="0" fontId="1" fillId="6" borderId="19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5" xfId="1" applyFont="1" applyFill="1" applyBorder="1" applyAlignment="1" applyProtection="1">
      <alignment horizontal="left" vertical="center"/>
      <protection hidden="1"/>
    </xf>
    <xf numFmtId="0" fontId="9" fillId="6" borderId="25" xfId="1" applyFont="1" applyFill="1" applyBorder="1" applyAlignment="1" applyProtection="1">
      <alignment vertical="center" wrapText="1"/>
      <protection locked="0"/>
    </xf>
    <xf numFmtId="0" fontId="7" fillId="6" borderId="13" xfId="0" applyFont="1" applyFill="1" applyBorder="1" applyProtection="1">
      <protection locked="0"/>
    </xf>
    <xf numFmtId="0" fontId="7" fillId="6" borderId="29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1" xfId="0" applyFont="1" applyFill="1" applyBorder="1" applyProtection="1">
      <protection locked="0"/>
    </xf>
    <xf numFmtId="4" fontId="6" fillId="6" borderId="26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6" xfId="1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0" xfId="0" applyFont="1" applyFill="1" applyBorder="1" applyProtection="1">
      <protection hidden="1"/>
    </xf>
    <xf numFmtId="0" fontId="7" fillId="5" borderId="21" xfId="0" applyFont="1" applyFill="1" applyBorder="1" applyProtection="1">
      <protection hidden="1"/>
    </xf>
    <xf numFmtId="10" fontId="7" fillId="5" borderId="27" xfId="0" applyNumberFormat="1" applyFont="1" applyFill="1" applyBorder="1" applyProtection="1">
      <protection hidden="1"/>
    </xf>
    <xf numFmtId="0" fontId="7" fillId="5" borderId="23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2" xfId="0" applyNumberFormat="1" applyFont="1" applyFill="1" applyBorder="1" applyProtection="1">
      <protection hidden="1"/>
    </xf>
    <xf numFmtId="0" fontId="7" fillId="5" borderId="22" xfId="0" applyFont="1" applyFill="1" applyBorder="1" applyProtection="1">
      <protection hidden="1"/>
    </xf>
    <xf numFmtId="0" fontId="7" fillId="5" borderId="24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28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47" xfId="0" applyNumberFormat="1" applyFont="1" applyFill="1" applyBorder="1" applyAlignment="1" applyProtection="1">
      <alignment horizontal="right" vertical="center" wrapText="1"/>
    </xf>
    <xf numFmtId="4" fontId="6" fillId="6" borderId="19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43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45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0" fontId="3" fillId="6" borderId="6" xfId="1" applyFont="1" applyFill="1" applyBorder="1" applyAlignment="1" applyProtection="1">
      <alignment vertical="center"/>
      <protection hidden="1"/>
    </xf>
    <xf numFmtId="0" fontId="13" fillId="6" borderId="25" xfId="1" applyFont="1" applyFill="1" applyBorder="1" applyAlignment="1" applyProtection="1">
      <alignment horizontal="left" vertical="center" wrapText="1"/>
      <protection hidden="1"/>
    </xf>
    <xf numFmtId="0" fontId="13" fillId="6" borderId="25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5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4" fontId="6" fillId="6" borderId="46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3" fillId="6" borderId="25" xfId="1" applyFont="1" applyFill="1" applyBorder="1" applyAlignment="1" applyProtection="1">
      <alignment vertical="center" wrapText="1"/>
    </xf>
    <xf numFmtId="4" fontId="6" fillId="8" borderId="14" xfId="0" applyNumberFormat="1" applyFont="1" applyFill="1" applyBorder="1" applyAlignment="1" applyProtection="1">
      <alignment horizontal="right" vertical="center" wrapText="1"/>
    </xf>
    <xf numFmtId="4" fontId="14" fillId="8" borderId="14" xfId="2" applyNumberFormat="1" applyFont="1" applyFill="1" applyBorder="1" applyAlignment="1" applyProtection="1">
      <alignment horizontal="right" vertical="center"/>
    </xf>
    <xf numFmtId="4" fontId="6" fillId="8" borderId="19" xfId="0" applyNumberFormat="1" applyFont="1" applyFill="1" applyBorder="1" applyAlignment="1" applyProtection="1">
      <alignment horizontal="right" vertical="center" wrapText="1"/>
    </xf>
    <xf numFmtId="4" fontId="14" fillId="8" borderId="19" xfId="2" applyNumberFormat="1" applyFont="1" applyFill="1" applyBorder="1" applyAlignment="1" applyProtection="1">
      <alignment horizontal="right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6" borderId="40" xfId="1" applyFont="1" applyFill="1" applyBorder="1" applyAlignment="1" applyProtection="1">
      <alignment horizontal="center" vertical="center"/>
    </xf>
    <xf numFmtId="0" fontId="3" fillId="6" borderId="35" xfId="1" applyFont="1" applyFill="1" applyBorder="1" applyAlignment="1" applyProtection="1">
      <alignment horizontal="center" vertical="center"/>
    </xf>
    <xf numFmtId="0" fontId="3" fillId="6" borderId="33" xfId="1" applyFont="1" applyFill="1" applyBorder="1" applyAlignment="1" applyProtection="1">
      <alignment horizontal="center" vertical="center"/>
    </xf>
    <xf numFmtId="0" fontId="1" fillId="6" borderId="17" xfId="1" applyFont="1" applyFill="1" applyBorder="1" applyAlignment="1" applyProtection="1">
      <alignment horizontal="left" vertical="center" wrapText="1"/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3" fillId="6" borderId="16" xfId="1" applyFont="1" applyFill="1" applyBorder="1" applyAlignment="1" applyProtection="1">
      <alignment vertical="center" wrapText="1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164" fontId="2" fillId="3" borderId="16" xfId="4" applyFont="1" applyFill="1" applyBorder="1" applyAlignment="1" applyProtection="1">
      <alignment vertical="center"/>
    </xf>
    <xf numFmtId="4" fontId="2" fillId="3" borderId="16" xfId="2" applyNumberFormat="1" applyFont="1" applyFill="1" applyBorder="1" applyAlignment="1" applyProtection="1">
      <alignment vertical="center"/>
    </xf>
    <xf numFmtId="0" fontId="1" fillId="2" borderId="19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Protection="1">
      <protection hidden="1"/>
    </xf>
    <xf numFmtId="0" fontId="17" fillId="6" borderId="5" xfId="1" applyFont="1" applyFill="1" applyBorder="1" applyAlignment="1" applyProtection="1">
      <alignment vertical="center"/>
    </xf>
    <xf numFmtId="0" fontId="17" fillId="6" borderId="4" xfId="1" applyFont="1" applyFill="1" applyBorder="1" applyAlignment="1" applyProtection="1">
      <alignment vertical="center"/>
    </xf>
    <xf numFmtId="0" fontId="1" fillId="6" borderId="4" xfId="1" applyFont="1" applyFill="1" applyBorder="1" applyAlignment="1" applyProtection="1">
      <alignment vertical="center"/>
      <protection locked="0"/>
    </xf>
    <xf numFmtId="0" fontId="1" fillId="6" borderId="18" xfId="1" applyFont="1" applyFill="1" applyBorder="1" applyAlignment="1" applyProtection="1">
      <alignment vertical="center"/>
      <protection locked="0"/>
    </xf>
    <xf numFmtId="0" fontId="1" fillId="2" borderId="11" xfId="1" applyFont="1" applyFill="1" applyBorder="1" applyAlignment="1" applyProtection="1">
      <alignment horizontal="center" vertical="center"/>
      <protection hidden="1"/>
    </xf>
    <xf numFmtId="0" fontId="1" fillId="6" borderId="11" xfId="1" applyFont="1" applyFill="1" applyBorder="1" applyAlignment="1" applyProtection="1">
      <alignment horizontal="center" vertical="center" wrapText="1"/>
      <protection hidden="1"/>
    </xf>
    <xf numFmtId="0" fontId="9" fillId="6" borderId="25" xfId="1" applyFont="1" applyFill="1" applyBorder="1" applyAlignment="1" applyProtection="1">
      <alignment horizontal="left" vertical="center" wrapText="1"/>
      <protection hidden="1"/>
    </xf>
    <xf numFmtId="0" fontId="1" fillId="6" borderId="46" xfId="1" applyFont="1" applyFill="1" applyBorder="1" applyAlignment="1" applyProtection="1">
      <alignment horizontal="center" vertical="center"/>
      <protection hidden="1"/>
    </xf>
    <xf numFmtId="4" fontId="6" fillId="6" borderId="11" xfId="0" applyNumberFormat="1" applyFont="1" applyFill="1" applyBorder="1" applyAlignment="1" applyProtection="1">
      <alignment horizontal="right" vertical="center" wrapText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18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18" xfId="2" applyNumberFormat="1" applyFont="1" applyFill="1" applyBorder="1" applyAlignment="1" applyProtection="1">
      <alignment horizontal="right" vertical="center"/>
    </xf>
    <xf numFmtId="0" fontId="13" fillId="6" borderId="13" xfId="1" applyFont="1" applyFill="1" applyBorder="1" applyAlignment="1" applyProtection="1">
      <alignment horizontal="center" vertical="center" wrapText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2" fillId="3" borderId="10" xfId="1" applyFont="1" applyFill="1" applyBorder="1" applyAlignment="1" applyProtection="1">
      <alignment horizontal="right" vertical="center"/>
    </xf>
    <xf numFmtId="0" fontId="3" fillId="6" borderId="19" xfId="1" applyFont="1" applyFill="1" applyBorder="1" applyAlignment="1" applyProtection="1">
      <alignment horizontal="center" vertical="center"/>
      <protection hidden="1"/>
    </xf>
    <xf numFmtId="10" fontId="6" fillId="6" borderId="19" xfId="3" applyNumberFormat="1" applyFont="1" applyFill="1" applyBorder="1" applyAlignment="1" applyProtection="1">
      <alignment horizontal="right" vertical="center"/>
      <protection locked="0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1" fillId="6" borderId="39" xfId="1" applyFont="1" applyFill="1" applyBorder="1" applyAlignment="1" applyProtection="1">
      <alignment horizontal="center" vertical="center"/>
      <protection hidden="1"/>
    </xf>
    <xf numFmtId="0" fontId="1" fillId="6" borderId="41" xfId="1" applyFont="1" applyFill="1" applyBorder="1" applyAlignment="1" applyProtection="1">
      <alignment horizontal="center" vertical="center"/>
      <protection hidden="1"/>
    </xf>
    <xf numFmtId="0" fontId="1" fillId="6" borderId="38" xfId="1" applyFont="1" applyFill="1" applyBorder="1" applyAlignment="1" applyProtection="1">
      <alignment horizontal="center" vertical="center"/>
      <protection hidden="1"/>
    </xf>
    <xf numFmtId="4" fontId="2" fillId="3" borderId="18" xfId="2" applyNumberFormat="1" applyFont="1" applyFill="1" applyBorder="1" applyAlignment="1" applyProtection="1">
      <alignment horizontal="right" vertical="center"/>
    </xf>
    <xf numFmtId="0" fontId="3" fillId="6" borderId="49" xfId="1" applyFont="1" applyFill="1" applyBorder="1" applyAlignment="1" applyProtection="1">
      <alignment horizontal="center" vertical="center"/>
      <protection hidden="1"/>
    </xf>
    <xf numFmtId="4" fontId="6" fillId="6" borderId="49" xfId="0" applyNumberFormat="1" applyFont="1" applyFill="1" applyBorder="1" applyAlignment="1" applyProtection="1">
      <alignment horizontal="right" vertical="center"/>
      <protection locked="0"/>
    </xf>
    <xf numFmtId="0" fontId="1" fillId="6" borderId="11" xfId="1" applyFont="1" applyFill="1" applyBorder="1" applyAlignment="1" applyProtection="1">
      <alignment horizontal="center" vertical="center"/>
      <protection hidden="1"/>
    </xf>
    <xf numFmtId="0" fontId="1" fillId="5" borderId="11" xfId="1" applyFont="1" applyFill="1" applyBorder="1" applyAlignment="1" applyProtection="1">
      <alignment horizontal="center" vertical="center"/>
      <protection hidden="1"/>
    </xf>
    <xf numFmtId="0" fontId="1" fillId="6" borderId="47" xfId="1" applyFont="1" applyFill="1" applyBorder="1" applyAlignment="1" applyProtection="1">
      <alignment horizontal="center" vertical="center" wrapText="1"/>
      <protection hidden="1"/>
    </xf>
    <xf numFmtId="0" fontId="3" fillId="6" borderId="28" xfId="1" applyFont="1" applyFill="1" applyBorder="1" applyAlignment="1" applyProtection="1">
      <alignment horizontal="center" vertical="center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4" fontId="2" fillId="3" borderId="4" xfId="2" applyNumberFormat="1" applyFont="1" applyFill="1" applyBorder="1" applyAlignment="1" applyProtection="1">
      <alignment horizontal="right" vertical="center"/>
      <protection locked="0"/>
    </xf>
    <xf numFmtId="0" fontId="19" fillId="9" borderId="19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14" fontId="19" fillId="9" borderId="19" xfId="0" applyNumberFormat="1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18" xfId="1" applyFont="1" applyFill="1" applyBorder="1" applyAlignment="1" applyProtection="1">
      <alignment horizontal="left" vertical="center"/>
      <protection hidden="1"/>
    </xf>
    <xf numFmtId="0" fontId="3" fillId="6" borderId="33" xfId="1" applyFont="1" applyFill="1" applyBorder="1" applyAlignment="1" applyProtection="1">
      <alignment horizontal="center" vertical="center"/>
      <protection hidden="1"/>
    </xf>
    <xf numFmtId="0" fontId="3" fillId="6" borderId="34" xfId="1" applyFont="1" applyFill="1" applyBorder="1" applyAlignment="1" applyProtection="1">
      <alignment horizontal="center" vertical="center"/>
      <protection hidden="1"/>
    </xf>
    <xf numFmtId="0" fontId="3" fillId="6" borderId="33" xfId="1" applyFont="1" applyFill="1" applyBorder="1" applyAlignment="1" applyProtection="1">
      <alignment horizontal="center" vertical="center" wrapText="1"/>
      <protection hidden="1"/>
    </xf>
    <xf numFmtId="0" fontId="3" fillId="6" borderId="48" xfId="1" applyFont="1" applyFill="1" applyBorder="1" applyAlignment="1" applyProtection="1">
      <alignment horizontal="center" vertical="center" wrapText="1"/>
      <protection hidden="1"/>
    </xf>
    <xf numFmtId="0" fontId="3" fillId="6" borderId="50" xfId="1" applyFont="1" applyFill="1" applyBorder="1" applyAlignment="1" applyProtection="1">
      <alignment horizontal="center" vertical="center" wrapText="1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18" xfId="1" applyFont="1" applyFill="1" applyBorder="1" applyAlignment="1" applyProtection="1">
      <alignment horizontal="right" vertical="center"/>
      <protection hidden="1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3" fillId="6" borderId="48" xfId="1" applyFont="1" applyFill="1" applyBorder="1" applyAlignment="1" applyProtection="1">
      <alignment horizontal="center" vertical="center"/>
      <protection hidden="1"/>
    </xf>
    <xf numFmtId="0" fontId="3" fillId="6" borderId="50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34" xfId="1" applyFont="1" applyFill="1" applyBorder="1" applyAlignment="1" applyProtection="1">
      <alignment horizontal="center" vertical="center" wrapText="1"/>
      <protection hidden="1"/>
    </xf>
    <xf numFmtId="165" fontId="1" fillId="5" borderId="32" xfId="0" applyNumberFormat="1" applyFont="1" applyFill="1" applyBorder="1" applyAlignment="1" applyProtection="1">
      <alignment horizontal="center" vertical="center"/>
      <protection locked="0"/>
    </xf>
    <xf numFmtId="165" fontId="1" fillId="5" borderId="30" xfId="0" applyNumberFormat="1" applyFont="1" applyFill="1" applyBorder="1" applyAlignment="1" applyProtection="1">
      <alignment horizontal="center" vertical="center"/>
      <protection locked="0"/>
    </xf>
    <xf numFmtId="165" fontId="1" fillId="5" borderId="37" xfId="0" applyNumberFormat="1" applyFont="1" applyFill="1" applyBorder="1" applyAlignment="1" applyProtection="1">
      <alignment horizontal="center" vertical="center"/>
      <protection locked="0"/>
    </xf>
    <xf numFmtId="0" fontId="12" fillId="6" borderId="32" xfId="1" applyFont="1" applyFill="1" applyBorder="1" applyAlignment="1" applyProtection="1">
      <alignment horizontal="center" vertical="justify"/>
      <protection locked="0"/>
    </xf>
    <xf numFmtId="0" fontId="12" fillId="6" borderId="30" xfId="1" applyFont="1" applyFill="1" applyBorder="1" applyAlignment="1" applyProtection="1">
      <alignment horizontal="center" vertical="justify"/>
      <protection locked="0"/>
    </xf>
    <xf numFmtId="0" fontId="12" fillId="6" borderId="37" xfId="1" applyFont="1" applyFill="1" applyBorder="1" applyAlignment="1" applyProtection="1">
      <alignment horizontal="center" vertical="justify"/>
      <protection locked="0"/>
    </xf>
    <xf numFmtId="0" fontId="12" fillId="5" borderId="2" xfId="1" applyFont="1" applyFill="1" applyBorder="1" applyAlignment="1" applyProtection="1">
      <alignment horizontal="left" vertical="center" wrapText="1"/>
      <protection hidden="1"/>
    </xf>
    <xf numFmtId="0" fontId="12" fillId="5" borderId="3" xfId="1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7" xfId="0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7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6" xfId="1" applyFont="1" applyFill="1" applyBorder="1" applyAlignment="1" applyProtection="1">
      <alignment horizontal="center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5" xfId="1" applyFont="1" applyFill="1" applyBorder="1" applyAlignment="1" applyProtection="1">
      <alignment horizontal="left" vertical="center" wrapText="1"/>
      <protection hidden="1"/>
    </xf>
    <xf numFmtId="0" fontId="12" fillId="6" borderId="32" xfId="1" applyFont="1" applyFill="1" applyBorder="1" applyAlignment="1" applyProtection="1">
      <alignment horizontal="center" vertical="center"/>
      <protection locked="0"/>
    </xf>
    <xf numFmtId="0" fontId="12" fillId="6" borderId="30" xfId="1" applyFont="1" applyFill="1" applyBorder="1" applyAlignment="1" applyProtection="1">
      <alignment horizontal="center" vertical="center"/>
      <protection locked="0"/>
    </xf>
    <xf numFmtId="0" fontId="12" fillId="6" borderId="37" xfId="1" applyFont="1" applyFill="1" applyBorder="1" applyAlignment="1" applyProtection="1">
      <alignment horizontal="center" vertical="center"/>
      <protection locked="0"/>
    </xf>
    <xf numFmtId="0" fontId="12" fillId="6" borderId="35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4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center" wrapText="1"/>
      <protection locked="0"/>
    </xf>
    <xf numFmtId="0" fontId="6" fillId="6" borderId="40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42" xfId="0" applyFont="1" applyFill="1" applyBorder="1" applyAlignment="1" applyProtection="1">
      <alignment horizontal="center" vertical="center" wrapText="1"/>
      <protection hidden="1"/>
    </xf>
    <xf numFmtId="0" fontId="6" fillId="6" borderId="44" xfId="0" applyFont="1" applyFill="1" applyBorder="1" applyAlignment="1" applyProtection="1">
      <alignment horizontal="center" vertical="center" wrapText="1"/>
      <protection hidden="1"/>
    </xf>
    <xf numFmtId="0" fontId="6" fillId="6" borderId="40" xfId="0" applyFont="1" applyFill="1" applyBorder="1" applyAlignment="1" applyProtection="1">
      <alignment horizontal="center" vertical="center" wrapText="1"/>
      <protection hidden="1"/>
    </xf>
    <xf numFmtId="0" fontId="1" fillId="6" borderId="40" xfId="1" applyFont="1" applyFill="1" applyBorder="1" applyAlignment="1" applyProtection="1">
      <alignment horizontal="center" vertical="center"/>
      <protection hidden="1"/>
    </xf>
    <xf numFmtId="0" fontId="1" fillId="6" borderId="42" xfId="1" applyFont="1" applyFill="1" applyBorder="1" applyAlignment="1" applyProtection="1">
      <alignment horizontal="center" vertical="center"/>
      <protection hidden="1"/>
    </xf>
    <xf numFmtId="0" fontId="1" fillId="6" borderId="44" xfId="1" applyFont="1" applyFill="1" applyBorder="1" applyAlignment="1" applyProtection="1">
      <alignment horizontal="center" vertical="center"/>
      <protection hidden="1"/>
    </xf>
    <xf numFmtId="0" fontId="1" fillId="6" borderId="40" xfId="1" applyFont="1" applyFill="1" applyBorder="1" applyAlignment="1" applyProtection="1">
      <alignment horizontal="center" vertical="center" wrapText="1"/>
      <protection hidden="1"/>
    </xf>
    <xf numFmtId="0" fontId="1" fillId="6" borderId="42" xfId="1" applyFont="1" applyFill="1" applyBorder="1" applyAlignment="1" applyProtection="1">
      <alignment horizontal="center" vertical="center" wrapText="1"/>
      <protection hidden="1"/>
    </xf>
    <xf numFmtId="0" fontId="1" fillId="6" borderId="44" xfId="1" applyFont="1" applyFill="1" applyBorder="1" applyAlignment="1" applyProtection="1">
      <alignment horizontal="center" vertical="center" wrapText="1"/>
      <protection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0" fontId="6" fillId="5" borderId="42" xfId="0" applyFont="1" applyFill="1" applyBorder="1" applyAlignment="1" applyProtection="1">
      <alignment horizontal="center" vertical="center" wrapText="1"/>
      <protection hidden="1"/>
    </xf>
    <xf numFmtId="0" fontId="6" fillId="5" borderId="44" xfId="0" applyFont="1" applyFill="1" applyBorder="1" applyAlignment="1" applyProtection="1">
      <alignment horizontal="center" vertical="center" wrapText="1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6" xfId="1" applyFont="1" applyFill="1" applyBorder="1" applyAlignment="1" applyProtection="1">
      <alignment horizontal="center"/>
    </xf>
    <xf numFmtId="0" fontId="13" fillId="6" borderId="31" xfId="1" applyFont="1" applyFill="1" applyBorder="1" applyAlignment="1" applyProtection="1">
      <alignment horizontal="center" vertical="center"/>
      <protection locked="0"/>
    </xf>
    <xf numFmtId="0" fontId="13" fillId="6" borderId="29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5" xfId="1" applyFont="1" applyFill="1" applyBorder="1" applyAlignment="1" applyProtection="1">
      <alignment horizontal="left" vertical="center" wrapText="1"/>
      <protection hidden="1"/>
    </xf>
    <xf numFmtId="0" fontId="1" fillId="6" borderId="32" xfId="1" applyFont="1" applyFill="1" applyBorder="1" applyAlignment="1" applyProtection="1">
      <alignment horizontal="center" vertical="center"/>
      <protection locked="0"/>
    </xf>
    <xf numFmtId="0" fontId="1" fillId="6" borderId="30" xfId="1" applyFont="1" applyFill="1" applyBorder="1" applyAlignment="1" applyProtection="1">
      <alignment horizontal="center" vertical="center"/>
      <protection locked="0"/>
    </xf>
    <xf numFmtId="0" fontId="1" fillId="6" borderId="37" xfId="1" applyFont="1" applyFill="1" applyBorder="1" applyAlignment="1" applyProtection="1">
      <alignment horizontal="center" vertical="center"/>
      <protection locked="0"/>
    </xf>
    <xf numFmtId="0" fontId="1" fillId="6" borderId="32" xfId="1" applyFont="1" applyFill="1" applyBorder="1" applyAlignment="1" applyProtection="1">
      <alignment horizontal="center" vertical="justify"/>
      <protection locked="0"/>
    </xf>
    <xf numFmtId="0" fontId="1" fillId="6" borderId="30" xfId="1" applyFont="1" applyFill="1" applyBorder="1" applyAlignment="1" applyProtection="1">
      <alignment horizontal="center" vertical="justify"/>
      <protection locked="0"/>
    </xf>
    <xf numFmtId="0" fontId="1" fillId="6" borderId="37" xfId="1" applyFont="1" applyFill="1" applyBorder="1" applyAlignment="1" applyProtection="1">
      <alignment horizontal="center" vertical="justify"/>
      <protection locked="0"/>
    </xf>
    <xf numFmtId="0" fontId="1" fillId="6" borderId="35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4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36" xfId="1" applyFont="1" applyFill="1" applyBorder="1" applyAlignment="1" applyProtection="1">
      <alignment horizontal="center" vertical="center" wrapText="1"/>
      <protection locked="0"/>
    </xf>
    <xf numFmtId="0" fontId="13" fillId="6" borderId="6" xfId="1" applyFont="1" applyFill="1" applyBorder="1" applyAlignment="1" applyProtection="1">
      <alignment horizontal="left" vertical="center"/>
      <protection hidden="1"/>
    </xf>
    <xf numFmtId="0" fontId="13" fillId="6" borderId="0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 wrapText="1"/>
      <protection hidden="1"/>
    </xf>
    <xf numFmtId="0" fontId="13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26" xfId="1" applyFont="1" applyFill="1" applyBorder="1" applyAlignment="1" applyProtection="1">
      <alignment horizontal="center" vertical="center" wrapText="1"/>
      <protection hidden="1"/>
    </xf>
    <xf numFmtId="0" fontId="3" fillId="6" borderId="45" xfId="1" applyFont="1" applyFill="1" applyBorder="1" applyAlignment="1" applyProtection="1">
      <alignment horizontal="center" vertical="center" wrapText="1"/>
      <protection hidden="1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18" xfId="2" applyNumberFormat="1" applyFont="1" applyFill="1" applyBorder="1" applyAlignment="1" applyProtection="1">
      <alignment horizontal="right" vertical="center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18" xfId="1" quotePrefix="1" applyNumberFormat="1" applyFont="1" applyFill="1" applyBorder="1" applyAlignment="1" applyProtection="1">
      <alignment horizontal="center" vertical="center"/>
      <protection hidden="1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18" xfId="1" applyNumberFormat="1" applyFont="1" applyFill="1" applyBorder="1" applyAlignment="1" applyProtection="1">
      <alignment horizontal="center" vertical="center"/>
      <protection hidden="1"/>
    </xf>
    <xf numFmtId="0" fontId="12" fillId="5" borderId="2" xfId="1" applyFont="1" applyFill="1" applyBorder="1" applyAlignment="1" applyProtection="1">
      <alignment horizontal="left" vertical="center"/>
      <protection hidden="1"/>
    </xf>
    <xf numFmtId="0" fontId="12" fillId="5" borderId="3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7" xfId="1" applyFont="1" applyFill="1" applyBorder="1" applyAlignment="1" applyProtection="1">
      <alignment horizontal="left" vertical="center"/>
      <protection hidden="1"/>
    </xf>
    <xf numFmtId="0" fontId="3" fillId="6" borderId="26" xfId="1" applyFont="1" applyFill="1" applyBorder="1" applyAlignment="1" applyProtection="1">
      <alignment horizontal="center" vertical="center"/>
      <protection hidden="1"/>
    </xf>
    <xf numFmtId="0" fontId="3" fillId="6" borderId="45" xfId="1" applyFont="1" applyFill="1" applyBorder="1" applyAlignment="1" applyProtection="1">
      <alignment horizontal="center" vertical="center"/>
      <protection hidden="1"/>
    </xf>
    <xf numFmtId="0" fontId="3" fillId="6" borderId="19" xfId="1" applyFont="1" applyFill="1" applyBorder="1" applyAlignment="1" applyProtection="1">
      <alignment horizontal="center" vertical="center"/>
      <protection hidden="1"/>
    </xf>
    <xf numFmtId="0" fontId="3" fillId="6" borderId="51" xfId="1" applyFont="1" applyFill="1" applyBorder="1" applyAlignment="1" applyProtection="1">
      <alignment horizontal="center" vertical="center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19" fillId="9" borderId="19" xfId="0" quotePrefix="1" applyFont="1" applyFill="1" applyBorder="1" applyAlignment="1">
      <alignment horizontal="center" vertical="center" wrapText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7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618490</xdr:colOff>
      <xdr:row>25</xdr:row>
      <xdr:rowOff>21710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3646" y="6808273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318566</xdr:colOff>
      <xdr:row>35</xdr:row>
      <xdr:rowOff>84498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1537" y="1252302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zoomScale="85" zoomScaleNormal="85" workbookViewId="0">
      <selection activeCell="P16" sqref="P16"/>
    </sheetView>
  </sheetViews>
  <sheetFormatPr baseColWidth="10" defaultRowHeight="12.75"/>
  <cols>
    <col min="1" max="1" width="2.7109375" style="1" customWidth="1"/>
    <col min="2" max="2" width="11.5703125" style="1" customWidth="1"/>
    <col min="3" max="3" width="10.140625" style="1" customWidth="1"/>
    <col min="4" max="4" width="11.140625" style="1" customWidth="1"/>
    <col min="5" max="5" width="12.7109375" style="1" customWidth="1"/>
    <col min="6" max="6" width="42.42578125" style="1" customWidth="1"/>
    <col min="7" max="7" width="23.85546875" style="1" customWidth="1"/>
    <col min="8" max="8" width="10.28515625" style="1" bestFit="1" customWidth="1"/>
    <col min="9" max="9" width="14.28515625" style="1" customWidth="1"/>
    <col min="10" max="10" width="12.28515625" style="1" customWidth="1"/>
    <col min="11" max="11" width="7.140625" style="1" hidden="1" customWidth="1"/>
    <col min="12" max="12" width="18.7109375" style="1" customWidth="1"/>
    <col min="13" max="16384" width="11.42578125" style="1"/>
  </cols>
  <sheetData>
    <row r="1" spans="2:12" ht="13.5" thickBot="1"/>
    <row r="2" spans="2:12" ht="15" customHeight="1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3" spans="2:12" ht="15" customHeight="1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7"/>
    </row>
    <row r="4" spans="2:12" ht="15" customHeight="1" thickBo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8.75" customHeight="1" thickBot="1">
      <c r="B5" s="151" t="s">
        <v>7</v>
      </c>
      <c r="C5" s="152"/>
      <c r="D5" s="164"/>
      <c r="E5" s="164"/>
      <c r="F5" s="164"/>
      <c r="G5" s="164"/>
      <c r="H5" s="165"/>
      <c r="I5" s="170" t="s">
        <v>10</v>
      </c>
      <c r="J5" s="171"/>
      <c r="K5" s="171"/>
      <c r="L5" s="172"/>
    </row>
    <row r="6" spans="2:12" ht="30" customHeight="1">
      <c r="B6" s="151" t="s">
        <v>24</v>
      </c>
      <c r="C6" s="152"/>
      <c r="D6" s="166"/>
      <c r="E6" s="166"/>
      <c r="F6" s="166"/>
      <c r="G6" s="166"/>
      <c r="H6" s="167"/>
      <c r="I6" s="173" t="s">
        <v>6</v>
      </c>
      <c r="J6" s="178"/>
      <c r="K6" s="179"/>
      <c r="L6" s="180"/>
    </row>
    <row r="7" spans="2:12" ht="15.75" customHeight="1">
      <c r="B7" s="4" t="s">
        <v>20</v>
      </c>
      <c r="C7" s="5"/>
      <c r="D7" s="168"/>
      <c r="E7" s="168"/>
      <c r="F7" s="168"/>
      <c r="G7" s="168"/>
      <c r="H7" s="169"/>
      <c r="I7" s="174"/>
      <c r="J7" s="181"/>
      <c r="K7" s="182"/>
      <c r="L7" s="183"/>
    </row>
    <row r="8" spans="2:12" ht="15.75" customHeight="1">
      <c r="B8" s="155" t="s">
        <v>8</v>
      </c>
      <c r="C8" s="156"/>
      <c r="D8" s="168"/>
      <c r="E8" s="168"/>
      <c r="F8" s="168"/>
      <c r="G8" s="168"/>
      <c r="H8" s="169"/>
      <c r="I8" s="92" t="s">
        <v>26</v>
      </c>
      <c r="J8" s="175"/>
      <c r="K8" s="176"/>
      <c r="L8" s="177"/>
    </row>
    <row r="9" spans="2:12" ht="16.5" customHeight="1">
      <c r="B9" s="155"/>
      <c r="C9" s="156"/>
      <c r="D9" s="168"/>
      <c r="E9" s="168"/>
      <c r="F9" s="168"/>
      <c r="G9" s="168"/>
      <c r="H9" s="169"/>
      <c r="I9" s="6" t="s">
        <v>0</v>
      </c>
      <c r="J9" s="175"/>
      <c r="K9" s="176"/>
      <c r="L9" s="177"/>
    </row>
    <row r="10" spans="2:12" ht="16.5" customHeight="1">
      <c r="B10" s="155"/>
      <c r="C10" s="156"/>
      <c r="D10" s="168"/>
      <c r="E10" s="168"/>
      <c r="F10" s="168"/>
      <c r="G10" s="168"/>
      <c r="H10" s="169"/>
      <c r="I10" s="6" t="s">
        <v>1</v>
      </c>
      <c r="J10" s="161"/>
      <c r="K10" s="162"/>
      <c r="L10" s="163"/>
    </row>
    <row r="11" spans="2:12" ht="15">
      <c r="B11" s="10" t="s">
        <v>16</v>
      </c>
      <c r="C11" s="11"/>
      <c r="D11" s="68"/>
      <c r="E11" s="11"/>
      <c r="F11" s="5"/>
      <c r="G11" s="5"/>
      <c r="H11" s="5"/>
      <c r="I11" s="7" t="s">
        <v>3</v>
      </c>
      <c r="J11" s="158"/>
      <c r="K11" s="159"/>
      <c r="L11" s="160"/>
    </row>
    <row r="12" spans="2:12" ht="13.5" thickBot="1">
      <c r="B12" s="12"/>
      <c r="C12" s="13"/>
      <c r="D12" s="13"/>
      <c r="E12" s="14"/>
      <c r="F12" s="13"/>
      <c r="G12" s="13"/>
      <c r="H12" s="13"/>
      <c r="I12" s="8"/>
      <c r="J12" s="15"/>
      <c r="K12" s="15"/>
      <c r="L12" s="9"/>
    </row>
    <row r="13" spans="2:12" ht="15" customHeight="1">
      <c r="B13" s="153" t="s">
        <v>50</v>
      </c>
      <c r="C13" s="153" t="s">
        <v>9</v>
      </c>
      <c r="D13" s="153" t="s">
        <v>2</v>
      </c>
      <c r="E13" s="153" t="s">
        <v>56</v>
      </c>
      <c r="F13" s="153" t="s">
        <v>65</v>
      </c>
      <c r="G13" s="135" t="s">
        <v>49</v>
      </c>
      <c r="H13" s="135" t="s">
        <v>64</v>
      </c>
      <c r="I13" s="134" t="s">
        <v>29</v>
      </c>
      <c r="J13" s="134" t="s">
        <v>66</v>
      </c>
      <c r="K13" s="132" t="s">
        <v>30</v>
      </c>
      <c r="L13" s="134" t="s">
        <v>57</v>
      </c>
    </row>
    <row r="14" spans="2:12" ht="15.75" customHeight="1" thickBot="1">
      <c r="B14" s="154"/>
      <c r="C14" s="154"/>
      <c r="D14" s="154"/>
      <c r="E14" s="154"/>
      <c r="F14" s="154"/>
      <c r="G14" s="136"/>
      <c r="H14" s="136"/>
      <c r="I14" s="157"/>
      <c r="J14" s="133"/>
      <c r="K14" s="133"/>
      <c r="L14" s="133"/>
    </row>
    <row r="15" spans="2:12" ht="50.1" customHeight="1">
      <c r="B15" s="93">
        <v>1</v>
      </c>
      <c r="C15" s="117">
        <f>VLOOKUP(B15,'Completar SOFSE'!$A$21:$H$195,2,FALSE)</f>
        <v>20</v>
      </c>
      <c r="D15" s="117" t="str">
        <f>VLOOKUP(B15,'Completar SOFSE'!$A$21:$H$195,3,FALSE)</f>
        <v>C/U</v>
      </c>
      <c r="E15" s="117">
        <f>VLOOKUP(B15,'Completar SOFSE'!$A$21:$H$195,4,FALSE)</f>
        <v>1000022978</v>
      </c>
      <c r="F15" s="91" t="str">
        <f>VLOOKUP(B15,'Completar SOFSE'!$A$21:$H$195,6,FALSE)</f>
        <v>NUC P/RADIA 9526642 P/LOCOMOTORA GM</v>
      </c>
      <c r="G15" s="118">
        <f>VLOOKUP(B15,'Completar SOFSE'!$A$21:$H$195,7,FALSE)</f>
        <v>9526642</v>
      </c>
      <c r="H15" s="119" t="str">
        <f>VLOOKUP(B15,'Completar SOFSE'!$A$21:$H$195,8,FALSE)</f>
        <v>--</v>
      </c>
      <c r="I15" s="120"/>
      <c r="J15" s="121"/>
      <c r="K15" s="94">
        <f>+(C15*I15)*J15</f>
        <v>0</v>
      </c>
      <c r="L15" s="16">
        <f>+C15*I15</f>
        <v>0</v>
      </c>
    </row>
    <row r="16" spans="2:12" ht="50.1" customHeight="1">
      <c r="B16" s="2">
        <v>2</v>
      </c>
      <c r="C16" s="117">
        <f>VLOOKUP(B16,'Completar SOFSE'!$A$21:$H$195,2,FALSE)</f>
        <v>440</v>
      </c>
      <c r="D16" s="117" t="str">
        <f>VLOOKUP(B16,'Completar SOFSE'!$A$21:$H$195,3,FALSE)</f>
        <v>C/U</v>
      </c>
      <c r="E16" s="117">
        <f>VLOOKUP(B16,'Completar SOFSE'!$A$21:$H$195,4,FALSE)</f>
        <v>1000023061</v>
      </c>
      <c r="F16" s="91" t="str">
        <f>VLOOKUP(B16,'Completar SOFSE'!$A$21:$H$195,6,FALSE)</f>
        <v>CONTACTO ESTACIONARIO 8339355 P/GM G22CU</v>
      </c>
      <c r="G16" s="118">
        <f>VLOOKUP(B16,'Completar SOFSE'!$A$21:$H$195,7,FALSE)</f>
        <v>8339355</v>
      </c>
      <c r="H16" s="119" t="str">
        <f>VLOOKUP(B16,'Completar SOFSE'!$A$21:$H$195,8,FALSE)</f>
        <v>--</v>
      </c>
      <c r="I16" s="115"/>
      <c r="J16" s="108"/>
      <c r="K16" s="94">
        <f>+(C16*I16)*J16</f>
        <v>0</v>
      </c>
      <c r="L16" s="42">
        <f>+C16*I16</f>
        <v>0</v>
      </c>
    </row>
    <row r="17" spans="2:12" ht="50.1" customHeight="1" thickBot="1">
      <c r="B17" s="2">
        <v>3</v>
      </c>
      <c r="C17" s="117">
        <f>VLOOKUP(B17,'Completar SOFSE'!$A$21:$H$195,2,FALSE)</f>
        <v>1397</v>
      </c>
      <c r="D17" s="117" t="str">
        <f>VLOOKUP(B17,'Completar SOFSE'!$A$21:$H$195,3,FALSE)</f>
        <v>C/U</v>
      </c>
      <c r="E17" s="117">
        <f>VLOOKUP(B17,'Completar SOFSE'!$A$21:$H$195,4,FALSE)</f>
        <v>1000023129</v>
      </c>
      <c r="F17" s="91" t="str">
        <f>VLOOKUP(B17,'Completar SOFSE'!$A$21:$H$195,6,FALSE)</f>
        <v>CONTACTO FLEX BIFURCADO P/CONTACTO DE PO</v>
      </c>
      <c r="G17" s="118">
        <f>VLOOKUP(B17,'Completar SOFSE'!$A$21:$H$195,7,FALSE)</f>
        <v>8441833</v>
      </c>
      <c r="H17" s="119" t="str">
        <f>VLOOKUP(B17,'Completar SOFSE'!$A$21:$H$195,8,FALSE)</f>
        <v>--</v>
      </c>
      <c r="I17" s="116"/>
      <c r="J17" s="109"/>
      <c r="K17" s="94">
        <f>+(C17*I17)*J17</f>
        <v>0</v>
      </c>
      <c r="L17" s="42">
        <f>+C17*I17</f>
        <v>0</v>
      </c>
    </row>
    <row r="18" spans="2:12" ht="19.5" customHeight="1" thickBot="1">
      <c r="B18" s="137" t="s">
        <v>61</v>
      </c>
      <c r="C18" s="138"/>
      <c r="D18" s="138"/>
      <c r="E18" s="138"/>
      <c r="F18" s="139"/>
      <c r="G18" s="110"/>
      <c r="H18" s="110"/>
      <c r="I18" s="122"/>
      <c r="J18" s="122"/>
      <c r="K18" s="114">
        <f>SUM(K15:K17)</f>
        <v>0</v>
      </c>
      <c r="L18" s="114">
        <f>SUM(L15:L17)</f>
        <v>0</v>
      </c>
    </row>
    <row r="19" spans="2:12" ht="16.5" customHeight="1" thickBot="1">
      <c r="B19" s="137" t="s">
        <v>18</v>
      </c>
      <c r="C19" s="138"/>
      <c r="D19" s="138"/>
      <c r="E19" s="138"/>
      <c r="F19" s="139"/>
      <c r="G19" s="104"/>
      <c r="H19" s="70"/>
      <c r="I19" s="71"/>
      <c r="J19" s="71"/>
      <c r="K19" s="72"/>
      <c r="L19" s="73">
        <f>K18</f>
        <v>0</v>
      </c>
    </row>
    <row r="20" spans="2:12" ht="18.75" thickBot="1">
      <c r="B20" s="137" t="s">
        <v>62</v>
      </c>
      <c r="C20" s="138"/>
      <c r="D20" s="138"/>
      <c r="E20" s="138"/>
      <c r="F20" s="139"/>
      <c r="G20" s="104"/>
      <c r="H20" s="70"/>
      <c r="I20" s="71"/>
      <c r="J20" s="71"/>
      <c r="K20" s="72"/>
      <c r="L20" s="74">
        <f>+L18+L19</f>
        <v>0</v>
      </c>
    </row>
    <row r="21" spans="2:12" ht="18.75" thickBot="1">
      <c r="B21" s="96"/>
      <c r="C21" s="97"/>
      <c r="D21" s="97"/>
      <c r="E21" s="97"/>
      <c r="F21" s="98" t="s">
        <v>60</v>
      </c>
      <c r="G21" s="104"/>
      <c r="H21" s="95"/>
      <c r="I21" s="71"/>
      <c r="J21" s="71"/>
      <c r="K21" s="72"/>
      <c r="L21" s="74"/>
    </row>
    <row r="22" spans="2:12" ht="19.5" customHeight="1" thickBot="1">
      <c r="B22" s="140" t="s">
        <v>19</v>
      </c>
      <c r="C22" s="141"/>
      <c r="D22" s="130" t="str">
        <f>+'Completar SOFSE'!B12</f>
        <v>Según Pliego</v>
      </c>
      <c r="E22" s="130"/>
      <c r="F22" s="130"/>
      <c r="G22" s="130"/>
      <c r="H22" s="130"/>
      <c r="I22" s="130"/>
      <c r="J22" s="130"/>
      <c r="K22" s="130"/>
      <c r="L22" s="131"/>
    </row>
    <row r="23" spans="2:12" ht="18" customHeight="1" thickBot="1">
      <c r="B23" s="140" t="s">
        <v>4</v>
      </c>
      <c r="C23" s="141"/>
      <c r="D23" s="130" t="str">
        <f>+'Completar SOFSE'!B13</f>
        <v>Según Pliego</v>
      </c>
      <c r="E23" s="130"/>
      <c r="F23" s="130"/>
      <c r="G23" s="130"/>
      <c r="H23" s="130"/>
      <c r="I23" s="130"/>
      <c r="J23" s="130"/>
      <c r="K23" s="130"/>
      <c r="L23" s="131"/>
    </row>
    <row r="24" spans="2:12" ht="18" customHeight="1" thickBot="1">
      <c r="B24" s="140" t="s">
        <v>51</v>
      </c>
      <c r="C24" s="141"/>
      <c r="D24" s="130" t="str">
        <f>+'Completar SOFSE'!B14</f>
        <v>Según Pliego</v>
      </c>
      <c r="E24" s="130"/>
      <c r="F24" s="130"/>
      <c r="G24" s="130"/>
      <c r="H24" s="130"/>
      <c r="I24" s="130"/>
      <c r="J24" s="130"/>
      <c r="K24" s="130"/>
      <c r="L24" s="131"/>
    </row>
    <row r="25" spans="2:12" ht="24" customHeight="1" thickBot="1">
      <c r="B25" s="140" t="s">
        <v>5</v>
      </c>
      <c r="C25" s="141"/>
      <c r="D25" s="130" t="str">
        <f>+'Completar SOFSE'!B15</f>
        <v>Según Pliego</v>
      </c>
      <c r="E25" s="130"/>
      <c r="F25" s="130"/>
      <c r="G25" s="130"/>
      <c r="H25" s="130"/>
      <c r="I25" s="130"/>
      <c r="J25" s="130"/>
      <c r="K25" s="130"/>
      <c r="L25" s="131"/>
    </row>
    <row r="26" spans="2:12">
      <c r="B26" s="17"/>
      <c r="C26" s="18"/>
      <c r="D26" s="18"/>
      <c r="E26" s="18"/>
      <c r="F26" s="19"/>
      <c r="G26" s="19"/>
      <c r="H26" s="19"/>
      <c r="I26" s="19"/>
      <c r="J26" s="19"/>
      <c r="K26" s="19"/>
      <c r="L26" s="20"/>
    </row>
    <row r="27" spans="2:12">
      <c r="B27" s="17"/>
      <c r="C27" s="18"/>
      <c r="D27" s="18"/>
      <c r="E27" s="18"/>
      <c r="F27" s="19"/>
      <c r="G27" s="19"/>
      <c r="H27" s="19"/>
      <c r="I27" s="19"/>
      <c r="J27" s="19"/>
      <c r="K27" s="19"/>
      <c r="L27" s="20"/>
    </row>
    <row r="28" spans="2:12">
      <c r="B28" s="17"/>
      <c r="C28" s="18"/>
      <c r="D28" s="18"/>
      <c r="E28" s="18"/>
      <c r="F28" s="19"/>
      <c r="G28" s="19"/>
      <c r="H28" s="19"/>
      <c r="I28" s="19"/>
      <c r="J28" s="19"/>
      <c r="K28" s="19"/>
      <c r="L28" s="20"/>
    </row>
    <row r="29" spans="2:12" ht="13.5" thickBot="1">
      <c r="B29" s="21"/>
      <c r="C29" s="22"/>
      <c r="D29" s="22"/>
      <c r="E29" s="22"/>
      <c r="F29" s="23"/>
      <c r="G29" s="23"/>
      <c r="H29" s="23"/>
      <c r="I29" s="23"/>
      <c r="J29" s="23"/>
      <c r="K29" s="23"/>
      <c r="L29" s="24"/>
    </row>
  </sheetData>
  <mergeCells count="37">
    <mergeCell ref="B6:C6"/>
    <mergeCell ref="I6:I7"/>
    <mergeCell ref="J8:L8"/>
    <mergeCell ref="J9:L9"/>
    <mergeCell ref="J6:L7"/>
    <mergeCell ref="J10:L10"/>
    <mergeCell ref="D5:H5"/>
    <mergeCell ref="D6:H6"/>
    <mergeCell ref="D7:H7"/>
    <mergeCell ref="D8:H10"/>
    <mergeCell ref="I5:L5"/>
    <mergeCell ref="B2:L4"/>
    <mergeCell ref="B25:C25"/>
    <mergeCell ref="B22:C22"/>
    <mergeCell ref="B23:C23"/>
    <mergeCell ref="B5:C5"/>
    <mergeCell ref="B13:B14"/>
    <mergeCell ref="B8:C10"/>
    <mergeCell ref="I13:I14"/>
    <mergeCell ref="J13:J14"/>
    <mergeCell ref="C13:C14"/>
    <mergeCell ref="D13:D14"/>
    <mergeCell ref="E13:E14"/>
    <mergeCell ref="F13:F14"/>
    <mergeCell ref="J11:L11"/>
    <mergeCell ref="D22:L22"/>
    <mergeCell ref="D23:L23"/>
    <mergeCell ref="D25:L25"/>
    <mergeCell ref="K13:K14"/>
    <mergeCell ref="L13:L14"/>
    <mergeCell ref="G13:G14"/>
    <mergeCell ref="B18:F18"/>
    <mergeCell ref="B19:F19"/>
    <mergeCell ref="B20:F20"/>
    <mergeCell ref="B24:C24"/>
    <mergeCell ref="D24:L24"/>
    <mergeCell ref="H13:H14"/>
  </mergeCells>
  <dataValidations count="3">
    <dataValidation allowBlank="1" showInputMessage="1" showErrorMessage="1" promptTitle="Completar por el oferente" prompt="Completar por el oferente" sqref="K15:K17"/>
    <dataValidation allowBlank="1" showErrorMessage="1" promptTitle="Completar por el oferente" prompt="Completar por el oferente" sqref="L15:L17"/>
    <dataValidation operator="equal" allowBlank="1" showInputMessage="1" showErrorMessage="1" promptTitle="Completar por el Oferente" prompt=" " sqref="J6 J8:L10"/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>
          <x14:formula1>
            <xm:f>'Completar SOFSE'!$J$5:$J$8</xm:f>
          </x14:formula1>
          <xm:sqref>J11:L11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zoomScale="85" zoomScaleNormal="85" workbookViewId="0">
      <selection activeCell="D35" sqref="D35:G35"/>
    </sheetView>
  </sheetViews>
  <sheetFormatPr baseColWidth="10" defaultRowHeight="12.75"/>
  <cols>
    <col min="1" max="1" width="4.7109375" style="1" customWidth="1"/>
    <col min="2" max="2" width="13.42578125" style="1" customWidth="1"/>
    <col min="3" max="3" width="8.7109375" style="1" bestFit="1" customWidth="1"/>
    <col min="4" max="4" width="9.28515625" style="1" bestFit="1" customWidth="1"/>
    <col min="5" max="5" width="7.140625" style="1" customWidth="1"/>
    <col min="6" max="6" width="14.85546875" style="1" customWidth="1"/>
    <col min="7" max="7" width="43" style="1" customWidth="1"/>
    <col min="8" max="8" width="21.42578125" style="1" bestFit="1" customWidth="1"/>
    <col min="9" max="9" width="10.28515625" style="1" bestFit="1" customWidth="1"/>
    <col min="10" max="10" width="16" style="1" bestFit="1" customWidth="1"/>
    <col min="11" max="11" width="11.28515625" style="1" customWidth="1"/>
    <col min="12" max="12" width="10.85546875" style="1" customWidth="1"/>
    <col min="13" max="13" width="12.42578125" style="1" customWidth="1"/>
    <col min="14" max="16384" width="11.42578125" style="1"/>
  </cols>
  <sheetData>
    <row r="1" spans="2:13">
      <c r="B1" s="38"/>
      <c r="C1" s="38"/>
      <c r="D1" s="38"/>
      <c r="E1" s="38"/>
      <c r="F1" s="38"/>
      <c r="G1" s="39"/>
      <c r="H1" s="39"/>
      <c r="I1" s="39"/>
      <c r="J1" s="39"/>
      <c r="K1" s="39"/>
      <c r="L1" s="39"/>
      <c r="M1" s="39"/>
    </row>
    <row r="2" spans="2:13" ht="13.5" thickBot="1"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</row>
    <row r="3" spans="2:13" ht="23.25" customHeight="1">
      <c r="B3" s="142" t="s">
        <v>54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2:13" ht="13.5" thickBo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</row>
    <row r="5" spans="2:13" ht="15" thickBot="1">
      <c r="B5" s="216" t="s">
        <v>7</v>
      </c>
      <c r="C5" s="217"/>
      <c r="D5" s="241"/>
      <c r="E5" s="241"/>
      <c r="F5" s="241"/>
      <c r="G5" s="241"/>
      <c r="H5" s="241"/>
      <c r="I5" s="242"/>
      <c r="J5" s="197" t="s">
        <v>10</v>
      </c>
      <c r="K5" s="198"/>
      <c r="L5" s="198"/>
      <c r="M5" s="199"/>
    </row>
    <row r="6" spans="2:13" ht="14.25">
      <c r="B6" s="216" t="s">
        <v>24</v>
      </c>
      <c r="C6" s="217"/>
      <c r="D6" s="243"/>
      <c r="E6" s="243"/>
      <c r="F6" s="243"/>
      <c r="G6" s="243"/>
      <c r="H6" s="243"/>
      <c r="I6" s="244"/>
      <c r="J6" s="202" t="s">
        <v>6</v>
      </c>
      <c r="K6" s="210"/>
      <c r="L6" s="211"/>
      <c r="M6" s="212"/>
    </row>
    <row r="7" spans="2:13" ht="14.25">
      <c r="B7" s="46" t="s">
        <v>46</v>
      </c>
      <c r="C7" s="80"/>
      <c r="D7" s="243"/>
      <c r="E7" s="243"/>
      <c r="F7" s="243"/>
      <c r="G7" s="243"/>
      <c r="H7" s="243"/>
      <c r="I7" s="244"/>
      <c r="J7" s="203"/>
      <c r="K7" s="213"/>
      <c r="L7" s="214"/>
      <c r="M7" s="215"/>
    </row>
    <row r="8" spans="2:13" ht="25.5" customHeight="1">
      <c r="B8" s="218" t="s">
        <v>8</v>
      </c>
      <c r="C8" s="219"/>
      <c r="D8" s="168"/>
      <c r="E8" s="168"/>
      <c r="F8" s="168"/>
      <c r="G8" s="168"/>
      <c r="H8" s="168"/>
      <c r="I8" s="169"/>
      <c r="J8" s="47" t="s">
        <v>47</v>
      </c>
      <c r="K8" s="204"/>
      <c r="L8" s="205"/>
      <c r="M8" s="206"/>
    </row>
    <row r="9" spans="2:13" ht="12.75" customHeight="1">
      <c r="B9" s="218"/>
      <c r="C9" s="219"/>
      <c r="D9" s="168"/>
      <c r="E9" s="168"/>
      <c r="F9" s="168"/>
      <c r="G9" s="168"/>
      <c r="H9" s="168"/>
      <c r="I9" s="169"/>
      <c r="J9" s="48" t="s">
        <v>0</v>
      </c>
      <c r="K9" s="204"/>
      <c r="L9" s="205"/>
      <c r="M9" s="206"/>
    </row>
    <row r="10" spans="2:13" ht="18" customHeight="1">
      <c r="B10" s="218"/>
      <c r="C10" s="219"/>
      <c r="D10" s="168"/>
      <c r="E10" s="168"/>
      <c r="F10" s="168"/>
      <c r="G10" s="168"/>
      <c r="H10" s="168"/>
      <c r="I10" s="169"/>
      <c r="J10" s="48" t="s">
        <v>1</v>
      </c>
      <c r="K10" s="207"/>
      <c r="L10" s="208"/>
      <c r="M10" s="209"/>
    </row>
    <row r="11" spans="2:13" ht="15" customHeight="1">
      <c r="B11" s="49" t="s">
        <v>16</v>
      </c>
      <c r="C11" s="56"/>
      <c r="D11" s="168"/>
      <c r="E11" s="168"/>
      <c r="F11" s="168"/>
      <c r="G11" s="168"/>
      <c r="H11" s="105"/>
      <c r="I11" s="67"/>
      <c r="J11" s="58" t="s">
        <v>3</v>
      </c>
      <c r="K11" s="158"/>
      <c r="L11" s="159"/>
      <c r="M11" s="160"/>
    </row>
    <row r="12" spans="2:13" ht="15.75" customHeight="1" thickBot="1">
      <c r="B12" s="57"/>
      <c r="C12" s="56"/>
      <c r="D12" s="56"/>
      <c r="E12" s="56"/>
      <c r="F12" s="56"/>
      <c r="G12" s="56"/>
      <c r="H12" s="56"/>
      <c r="I12" s="69"/>
      <c r="J12" s="103"/>
      <c r="K12" s="200"/>
      <c r="L12" s="200"/>
      <c r="M12" s="201"/>
    </row>
    <row r="13" spans="2:13" ht="13.5" thickBot="1">
      <c r="B13" s="232" t="s">
        <v>44</v>
      </c>
      <c r="C13" s="234" t="s">
        <v>50</v>
      </c>
      <c r="D13" s="234" t="s">
        <v>9</v>
      </c>
      <c r="E13" s="234" t="s">
        <v>2</v>
      </c>
      <c r="F13" s="234" t="s">
        <v>56</v>
      </c>
      <c r="G13" s="245" t="s">
        <v>65</v>
      </c>
      <c r="H13" s="220" t="s">
        <v>49</v>
      </c>
      <c r="I13" s="220" t="s">
        <v>64</v>
      </c>
      <c r="J13" s="229" t="s">
        <v>31</v>
      </c>
      <c r="K13" s="230"/>
      <c r="L13" s="230"/>
      <c r="M13" s="231"/>
    </row>
    <row r="14" spans="2:13" ht="15.75" customHeight="1" thickBot="1">
      <c r="B14" s="233"/>
      <c r="C14" s="235"/>
      <c r="D14" s="235"/>
      <c r="E14" s="235"/>
      <c r="F14" s="235"/>
      <c r="G14" s="246"/>
      <c r="H14" s="221"/>
      <c r="I14" s="221"/>
      <c r="J14" s="63" t="s">
        <v>32</v>
      </c>
      <c r="K14" s="64" t="s">
        <v>33</v>
      </c>
      <c r="L14" s="65" t="s">
        <v>34</v>
      </c>
      <c r="M14" s="66" t="s">
        <v>17</v>
      </c>
    </row>
    <row r="15" spans="2:13" ht="15" customHeight="1">
      <c r="B15" s="111" t="s">
        <v>35</v>
      </c>
      <c r="C15" s="188">
        <v>1</v>
      </c>
      <c r="D15" s="187">
        <f>VLOOKUP(C15,'Completar SOFSE'!$A$21:$H$195,2,FALSE)</f>
        <v>20</v>
      </c>
      <c r="E15" s="187" t="str">
        <f>VLOOKUP(C15,'Completar SOFSE'!$A$21:$H$195,3,FALSE)</f>
        <v>C/U</v>
      </c>
      <c r="F15" s="184">
        <f>VLOOKUP(C15,'Completar SOFSE'!$A$21:$H$195,4,FALSE)</f>
        <v>1000022978</v>
      </c>
      <c r="G15" s="191" t="str">
        <f>VLOOKUP(C15,'Completar SOFSE'!$A$21:$H$195,6,FALSE)</f>
        <v>NUC P/RADIA 9526642 P/LOCOMOTORA GM</v>
      </c>
      <c r="H15" s="194">
        <f>VLOOKUP(C15,'Completar SOFSE'!$A$21:$H$195,7,FALSE)</f>
        <v>9526642</v>
      </c>
      <c r="I15" s="194" t="str">
        <f>VLOOKUP(C15,'Completar SOFSE'!$A$21:$H$195,8,FALSE)</f>
        <v>--</v>
      </c>
      <c r="J15" s="50"/>
      <c r="K15" s="59"/>
      <c r="L15" s="60"/>
      <c r="M15" s="16">
        <f>J15*$D$15+K15*$D$15+L15*$D$15</f>
        <v>0</v>
      </c>
    </row>
    <row r="16" spans="2:13" ht="15" customHeight="1">
      <c r="B16" s="112" t="s">
        <v>36</v>
      </c>
      <c r="C16" s="189"/>
      <c r="D16" s="185"/>
      <c r="E16" s="185"/>
      <c r="F16" s="185"/>
      <c r="G16" s="192"/>
      <c r="H16" s="195"/>
      <c r="I16" s="195"/>
      <c r="J16" s="51"/>
      <c r="K16" s="61"/>
      <c r="L16" s="62"/>
      <c r="M16" s="42">
        <f t="shared" ref="M16:M18" si="0">J16*$D$15+K16*$D$15+L16*$D$15</f>
        <v>0</v>
      </c>
    </row>
    <row r="17" spans="2:13" ht="15" customHeight="1">
      <c r="B17" s="112" t="s">
        <v>37</v>
      </c>
      <c r="C17" s="189"/>
      <c r="D17" s="185"/>
      <c r="E17" s="185"/>
      <c r="F17" s="185"/>
      <c r="G17" s="192"/>
      <c r="H17" s="195"/>
      <c r="I17" s="195"/>
      <c r="J17" s="51"/>
      <c r="K17" s="61"/>
      <c r="L17" s="62"/>
      <c r="M17" s="42">
        <f t="shared" si="0"/>
        <v>0</v>
      </c>
    </row>
    <row r="18" spans="2:13" ht="15" customHeight="1">
      <c r="B18" s="112" t="s">
        <v>38</v>
      </c>
      <c r="C18" s="189"/>
      <c r="D18" s="185"/>
      <c r="E18" s="185"/>
      <c r="F18" s="185"/>
      <c r="G18" s="192"/>
      <c r="H18" s="195"/>
      <c r="I18" s="195"/>
      <c r="J18" s="51"/>
      <c r="K18" s="41"/>
      <c r="L18" s="62"/>
      <c r="M18" s="42">
        <f t="shared" si="0"/>
        <v>0</v>
      </c>
    </row>
    <row r="19" spans="2:13" ht="15" customHeight="1" thickBot="1">
      <c r="B19" s="113" t="s">
        <v>39</v>
      </c>
      <c r="C19" s="190"/>
      <c r="D19" s="186"/>
      <c r="E19" s="186"/>
      <c r="F19" s="186"/>
      <c r="G19" s="193"/>
      <c r="H19" s="196"/>
      <c r="I19" s="196"/>
      <c r="J19" s="52"/>
      <c r="K19" s="43"/>
      <c r="L19" s="53"/>
      <c r="M19" s="42">
        <f>J19*$D$15+K19*$D$15+L19*$D$15</f>
        <v>0</v>
      </c>
    </row>
    <row r="20" spans="2:13" ht="15" customHeight="1">
      <c r="B20" s="111" t="s">
        <v>35</v>
      </c>
      <c r="C20" s="188">
        <v>2</v>
      </c>
      <c r="D20" s="187">
        <f>VLOOKUP(C20,'Completar SOFSE'!$A$21:$H$195,2,FALSE)</f>
        <v>440</v>
      </c>
      <c r="E20" s="187" t="str">
        <f>VLOOKUP(C20,'Completar SOFSE'!$A$21:$H$195,3,FALSE)</f>
        <v>C/U</v>
      </c>
      <c r="F20" s="184">
        <f>VLOOKUP(C20,'Completar SOFSE'!$A$21:$H$195,4,FALSE)</f>
        <v>1000023061</v>
      </c>
      <c r="G20" s="191" t="str">
        <f>VLOOKUP(C20,'Completar SOFSE'!$A$21:$H$195,6,FALSE)</f>
        <v>CONTACTO ESTACIONARIO 8339355 P/GM G22CU</v>
      </c>
      <c r="H20" s="194">
        <f>VLOOKUP(C20,'Completar SOFSE'!$A$21:$H$195,7,FALSE)</f>
        <v>8339355</v>
      </c>
      <c r="I20" s="194" t="str">
        <f>VLOOKUP(C20,'Completar SOFSE'!$A$21:$H$195,8,FALSE)</f>
        <v>--</v>
      </c>
      <c r="J20" s="54"/>
      <c r="K20" s="62"/>
      <c r="L20" s="62"/>
      <c r="M20" s="40">
        <f>J20*$D$20+K20*$D$20+L20*$D$20</f>
        <v>0</v>
      </c>
    </row>
    <row r="21" spans="2:13" ht="15" customHeight="1">
      <c r="B21" s="112" t="s">
        <v>36</v>
      </c>
      <c r="C21" s="189"/>
      <c r="D21" s="185"/>
      <c r="E21" s="185"/>
      <c r="F21" s="185"/>
      <c r="G21" s="192"/>
      <c r="H21" s="195"/>
      <c r="I21" s="195"/>
      <c r="J21" s="51"/>
      <c r="K21" s="62"/>
      <c r="L21" s="62"/>
      <c r="M21" s="40">
        <f t="shared" ref="M21:M24" si="1">J21*$D$20+K21*$D$20+L21*$D$20</f>
        <v>0</v>
      </c>
    </row>
    <row r="22" spans="2:13" ht="15" customHeight="1">
      <c r="B22" s="112" t="s">
        <v>37</v>
      </c>
      <c r="C22" s="189"/>
      <c r="D22" s="185"/>
      <c r="E22" s="185"/>
      <c r="F22" s="185"/>
      <c r="G22" s="192"/>
      <c r="H22" s="195"/>
      <c r="I22" s="195"/>
      <c r="J22" s="51"/>
      <c r="K22" s="62"/>
      <c r="L22" s="62"/>
      <c r="M22" s="40">
        <f t="shared" si="1"/>
        <v>0</v>
      </c>
    </row>
    <row r="23" spans="2:13" ht="15" customHeight="1">
      <c r="B23" s="112" t="s">
        <v>38</v>
      </c>
      <c r="C23" s="189"/>
      <c r="D23" s="185"/>
      <c r="E23" s="185"/>
      <c r="F23" s="185"/>
      <c r="G23" s="192"/>
      <c r="H23" s="195"/>
      <c r="I23" s="195"/>
      <c r="J23" s="51"/>
      <c r="K23" s="41"/>
      <c r="L23" s="62"/>
      <c r="M23" s="40">
        <f t="shared" si="1"/>
        <v>0</v>
      </c>
    </row>
    <row r="24" spans="2:13" ht="15" customHeight="1" thickBot="1">
      <c r="B24" s="113" t="s">
        <v>39</v>
      </c>
      <c r="C24" s="190"/>
      <c r="D24" s="186"/>
      <c r="E24" s="186"/>
      <c r="F24" s="186"/>
      <c r="G24" s="193"/>
      <c r="H24" s="196"/>
      <c r="I24" s="196"/>
      <c r="J24" s="52"/>
      <c r="K24" s="43"/>
      <c r="L24" s="53"/>
      <c r="M24" s="44">
        <f t="shared" si="1"/>
        <v>0</v>
      </c>
    </row>
    <row r="25" spans="2:13" ht="15" customHeight="1">
      <c r="B25" s="111" t="s">
        <v>35</v>
      </c>
      <c r="C25" s="188">
        <v>3</v>
      </c>
      <c r="D25" s="187">
        <f>VLOOKUP(C25,'Completar SOFSE'!$A$21:$H$195,2,FALSE)</f>
        <v>1397</v>
      </c>
      <c r="E25" s="187" t="str">
        <f>VLOOKUP(C25,'Completar SOFSE'!$A$21:$H$195,3,FALSE)</f>
        <v>C/U</v>
      </c>
      <c r="F25" s="184">
        <f>VLOOKUP(C25,'Completar SOFSE'!$A$21:$H$195,4,FALSE)</f>
        <v>1000023129</v>
      </c>
      <c r="G25" s="191" t="str">
        <f>VLOOKUP(C25,'Completar SOFSE'!$A$21:$H$195,6,FALSE)</f>
        <v>CONTACTO FLEX BIFURCADO P/CONTACTO DE PO</v>
      </c>
      <c r="H25" s="194">
        <f>VLOOKUP(C25,'Completar SOFSE'!$A$21:$H$195,7,FALSE)</f>
        <v>8441833</v>
      </c>
      <c r="I25" s="194" t="str">
        <f>VLOOKUP(C25,'Completar SOFSE'!$A$21:$H$195,8,FALSE)</f>
        <v>--</v>
      </c>
      <c r="J25" s="54"/>
      <c r="K25" s="62"/>
      <c r="L25" s="62"/>
      <c r="M25" s="40">
        <f>J25*$D$25+K25*$D$25+L25*$D$25</f>
        <v>0</v>
      </c>
    </row>
    <row r="26" spans="2:13" ht="15" customHeight="1">
      <c r="B26" s="112" t="s">
        <v>36</v>
      </c>
      <c r="C26" s="189"/>
      <c r="D26" s="185"/>
      <c r="E26" s="185"/>
      <c r="F26" s="185"/>
      <c r="G26" s="192"/>
      <c r="H26" s="195"/>
      <c r="I26" s="195"/>
      <c r="J26" s="51"/>
      <c r="K26" s="62"/>
      <c r="L26" s="62"/>
      <c r="M26" s="40">
        <f t="shared" ref="M26:M29" si="2">J26*$D$25+K26*$D$25+L26*$D$25</f>
        <v>0</v>
      </c>
    </row>
    <row r="27" spans="2:13" ht="15" customHeight="1">
      <c r="B27" s="112" t="s">
        <v>37</v>
      </c>
      <c r="C27" s="189"/>
      <c r="D27" s="185"/>
      <c r="E27" s="185"/>
      <c r="F27" s="185"/>
      <c r="G27" s="192"/>
      <c r="H27" s="195"/>
      <c r="I27" s="195"/>
      <c r="J27" s="51"/>
      <c r="K27" s="62"/>
      <c r="L27" s="62"/>
      <c r="M27" s="40">
        <f t="shared" si="2"/>
        <v>0</v>
      </c>
    </row>
    <row r="28" spans="2:13" ht="15" customHeight="1">
      <c r="B28" s="112" t="s">
        <v>38</v>
      </c>
      <c r="C28" s="189"/>
      <c r="D28" s="185"/>
      <c r="E28" s="185"/>
      <c r="F28" s="185"/>
      <c r="G28" s="192"/>
      <c r="H28" s="195"/>
      <c r="I28" s="195"/>
      <c r="J28" s="51"/>
      <c r="K28" s="41"/>
      <c r="L28" s="62"/>
      <c r="M28" s="40">
        <f t="shared" si="2"/>
        <v>0</v>
      </c>
    </row>
    <row r="29" spans="2:13" ht="15" customHeight="1" thickBot="1">
      <c r="B29" s="113" t="s">
        <v>39</v>
      </c>
      <c r="C29" s="190"/>
      <c r="D29" s="186"/>
      <c r="E29" s="186"/>
      <c r="F29" s="186"/>
      <c r="G29" s="193"/>
      <c r="H29" s="196"/>
      <c r="I29" s="196"/>
      <c r="J29" s="52"/>
      <c r="K29" s="43"/>
      <c r="L29" s="53"/>
      <c r="M29" s="44">
        <f t="shared" si="2"/>
        <v>0</v>
      </c>
    </row>
    <row r="30" spans="2:13" ht="24" customHeight="1" thickBot="1">
      <c r="B30" s="222" t="s">
        <v>59</v>
      </c>
      <c r="C30" s="223"/>
      <c r="D30" s="223"/>
      <c r="E30" s="223"/>
      <c r="F30" s="223"/>
      <c r="G30" s="223"/>
      <c r="H30" s="107"/>
      <c r="I30" s="55"/>
      <c r="J30" s="224">
        <f>SUM(M15:M29)</f>
        <v>0</v>
      </c>
      <c r="K30" s="225"/>
      <c r="L30" s="225"/>
      <c r="M30" s="226"/>
    </row>
    <row r="31" spans="2:13" ht="24" customHeight="1" thickBot="1">
      <c r="B31" s="99"/>
      <c r="C31" s="100"/>
      <c r="D31" s="100"/>
      <c r="E31" s="100"/>
      <c r="F31" s="100"/>
      <c r="G31" s="100" t="s">
        <v>58</v>
      </c>
      <c r="H31" s="107"/>
      <c r="I31" s="55"/>
      <c r="J31" s="101"/>
      <c r="K31" s="101"/>
      <c r="L31" s="101"/>
      <c r="M31" s="102"/>
    </row>
    <row r="32" spans="2:13" ht="18.75" customHeight="1" thickBot="1">
      <c r="B32" s="86" t="s">
        <v>40</v>
      </c>
      <c r="C32" s="87"/>
      <c r="D32" s="87"/>
      <c r="E32" s="88"/>
      <c r="F32" s="88"/>
      <c r="G32" s="88"/>
      <c r="H32" s="88"/>
      <c r="I32" s="88"/>
      <c r="J32" s="88"/>
      <c r="K32" s="88"/>
      <c r="L32" s="88"/>
      <c r="M32" s="89"/>
    </row>
    <row r="33" spans="2:13" ht="18.75" customHeight="1" thickBot="1">
      <c r="B33" s="236" t="s">
        <v>41</v>
      </c>
      <c r="C33" s="237"/>
      <c r="D33" s="238" t="str">
        <f>+'Completar SOFSE'!B12</f>
        <v>Según Pliego</v>
      </c>
      <c r="E33" s="238"/>
      <c r="F33" s="238"/>
      <c r="G33" s="238"/>
      <c r="H33" s="106"/>
      <c r="I33" s="77"/>
      <c r="J33" s="227"/>
      <c r="K33" s="227"/>
      <c r="L33" s="227"/>
      <c r="M33" s="228"/>
    </row>
    <row r="34" spans="2:13" ht="18.75" customHeight="1" thickBot="1">
      <c r="B34" s="236" t="s">
        <v>42</v>
      </c>
      <c r="C34" s="237"/>
      <c r="D34" s="238" t="str">
        <f>+'Completar SOFSE'!B13</f>
        <v>Según Pliego</v>
      </c>
      <c r="E34" s="238"/>
      <c r="F34" s="238"/>
      <c r="G34" s="238"/>
      <c r="H34" s="106"/>
      <c r="I34" s="77"/>
      <c r="J34" s="227"/>
      <c r="K34" s="227"/>
      <c r="L34" s="227"/>
      <c r="M34" s="228"/>
    </row>
    <row r="35" spans="2:13" ht="18.75" customHeight="1" thickBot="1">
      <c r="B35" s="236" t="s">
        <v>43</v>
      </c>
      <c r="C35" s="237"/>
      <c r="D35" s="238" t="str">
        <f>+'Completar SOFSE'!B15</f>
        <v>Según Pliego</v>
      </c>
      <c r="E35" s="238"/>
      <c r="F35" s="238"/>
      <c r="G35" s="238"/>
      <c r="H35" s="106"/>
      <c r="I35" s="77"/>
      <c r="J35" s="239"/>
      <c r="K35" s="239"/>
      <c r="L35" s="239"/>
      <c r="M35" s="240"/>
    </row>
    <row r="36" spans="2:13">
      <c r="B36" s="81"/>
      <c r="C36" s="82"/>
      <c r="D36" s="82"/>
      <c r="E36" s="82"/>
      <c r="F36" s="82"/>
      <c r="G36" s="83"/>
      <c r="H36" s="83"/>
      <c r="I36" s="83"/>
      <c r="J36" s="83"/>
      <c r="K36" s="83"/>
      <c r="L36" s="83"/>
      <c r="M36" s="84"/>
    </row>
    <row r="37" spans="2:13">
      <c r="B37" s="17"/>
      <c r="C37" s="18"/>
      <c r="D37" s="18"/>
      <c r="E37" s="18"/>
      <c r="F37" s="18"/>
      <c r="G37" s="19"/>
      <c r="H37" s="19"/>
      <c r="I37" s="19"/>
      <c r="J37" s="19"/>
      <c r="K37" s="19"/>
      <c r="L37" s="19"/>
      <c r="M37" s="20"/>
    </row>
    <row r="38" spans="2:13">
      <c r="B38" s="17"/>
      <c r="C38" s="18"/>
      <c r="D38" s="18"/>
      <c r="E38" s="18"/>
      <c r="F38" s="18"/>
      <c r="G38" s="19"/>
      <c r="H38" s="19"/>
      <c r="I38" s="19"/>
      <c r="J38" s="19"/>
      <c r="K38" s="19"/>
      <c r="L38" s="19"/>
      <c r="M38" s="20"/>
    </row>
    <row r="39" spans="2:13">
      <c r="B39" s="17"/>
      <c r="C39" s="18"/>
      <c r="D39" s="18"/>
      <c r="E39" s="18"/>
      <c r="F39" s="18"/>
      <c r="G39" s="19"/>
      <c r="H39" s="19"/>
      <c r="I39" s="19"/>
      <c r="J39" s="19"/>
      <c r="K39" s="19"/>
      <c r="L39" s="19"/>
      <c r="M39" s="20"/>
    </row>
    <row r="40" spans="2:13" ht="13.5" thickBot="1">
      <c r="B40" s="21"/>
      <c r="C40" s="22"/>
      <c r="D40" s="22"/>
      <c r="E40" s="22"/>
      <c r="F40" s="22"/>
      <c r="G40" s="23"/>
      <c r="H40" s="23"/>
      <c r="I40" s="23"/>
      <c r="J40" s="23"/>
      <c r="K40" s="23"/>
      <c r="L40" s="23"/>
      <c r="M40" s="24"/>
    </row>
  </sheetData>
  <mergeCells count="58">
    <mergeCell ref="B34:C34"/>
    <mergeCell ref="D5:I5"/>
    <mergeCell ref="D6:I6"/>
    <mergeCell ref="D7:I7"/>
    <mergeCell ref="D8:I10"/>
    <mergeCell ref="D11:G11"/>
    <mergeCell ref="G13:G14"/>
    <mergeCell ref="H13:H14"/>
    <mergeCell ref="B3:M4"/>
    <mergeCell ref="B30:G30"/>
    <mergeCell ref="J30:M30"/>
    <mergeCell ref="J33:M33"/>
    <mergeCell ref="J13:M13"/>
    <mergeCell ref="B13:B14"/>
    <mergeCell ref="C13:C14"/>
    <mergeCell ref="D13:D14"/>
    <mergeCell ref="E13:E14"/>
    <mergeCell ref="F13:F14"/>
    <mergeCell ref="B35:C35"/>
    <mergeCell ref="D33:G33"/>
    <mergeCell ref="D34:G34"/>
    <mergeCell ref="D35:G35"/>
    <mergeCell ref="J34:M34"/>
    <mergeCell ref="J35:M35"/>
    <mergeCell ref="B33:C33"/>
    <mergeCell ref="J5:M5"/>
    <mergeCell ref="K12:M12"/>
    <mergeCell ref="J6:J7"/>
    <mergeCell ref="K8:M8"/>
    <mergeCell ref="K9:M9"/>
    <mergeCell ref="K10:M10"/>
    <mergeCell ref="K11:M11"/>
    <mergeCell ref="K6:M7"/>
    <mergeCell ref="B5:C5"/>
    <mergeCell ref="B6:C6"/>
    <mergeCell ref="B8:C10"/>
    <mergeCell ref="I13:I14"/>
    <mergeCell ref="F25:F29"/>
    <mergeCell ref="E25:E29"/>
    <mergeCell ref="G25:G29"/>
    <mergeCell ref="H25:H29"/>
    <mergeCell ref="I25:I29"/>
    <mergeCell ref="C15:C19"/>
    <mergeCell ref="D15:D19"/>
    <mergeCell ref="E15:E19"/>
    <mergeCell ref="F15:F19"/>
    <mergeCell ref="G15:G19"/>
    <mergeCell ref="H15:H19"/>
    <mergeCell ref="I15:I19"/>
    <mergeCell ref="C20:C24"/>
    <mergeCell ref="D20:D24"/>
    <mergeCell ref="E20:E24"/>
    <mergeCell ref="F20:F24"/>
    <mergeCell ref="G20:G24"/>
    <mergeCell ref="H20:H24"/>
    <mergeCell ref="I20:I24"/>
    <mergeCell ref="C25:C29"/>
    <mergeCell ref="D25:D29"/>
  </mergeCells>
  <conditionalFormatting sqref="L15:L19">
    <cfRule type="cellIs" dxfId="6" priority="13" stopIfTrue="1" operator="equal">
      <formula>#REF!</formula>
    </cfRule>
  </conditionalFormatting>
  <conditionalFormatting sqref="L28">
    <cfRule type="cellIs" dxfId="5" priority="7" stopIfTrue="1" operator="equal">
      <formula>#REF!</formula>
    </cfRule>
  </conditionalFormatting>
  <conditionalFormatting sqref="L24">
    <cfRule type="cellIs" dxfId="4" priority="12" stopIfTrue="1" operator="equal">
      <formula>#REF!</formula>
    </cfRule>
  </conditionalFormatting>
  <conditionalFormatting sqref="L23">
    <cfRule type="cellIs" dxfId="3" priority="10" stopIfTrue="1" operator="equal">
      <formula>#REF!</formula>
    </cfRule>
  </conditionalFormatting>
  <conditionalFormatting sqref="K20:L22">
    <cfRule type="cellIs" dxfId="2" priority="11" stopIfTrue="1" operator="equal">
      <formula>#REF!</formula>
    </cfRule>
  </conditionalFormatting>
  <conditionalFormatting sqref="L29">
    <cfRule type="cellIs" dxfId="1" priority="9" stopIfTrue="1" operator="equal">
      <formula>#REF!</formula>
    </cfRule>
  </conditionalFormatting>
  <conditionalFormatting sqref="K25:L27">
    <cfRule type="cellIs" dxfId="0" priority="8" stopIfTrue="1" operator="equal">
      <formula>#REF!</formula>
    </cfRule>
  </conditionalFormatting>
  <dataValidations count="2">
    <dataValidation allowBlank="1" showInputMessage="1" showErrorMessage="1" promptTitle="Completar por el Oferente" prompt=" " sqref="E32 K18 K19:L19 K23 K24:L24 K28 K29:L29 J15:J29"/>
    <dataValidation operator="equal" allowBlank="1" showInputMessage="1" showErrorMessage="1" promptTitle="Completar por el Oferente" prompt=" " sqref="K6:M10"/>
  </dataValidations>
  <printOptions horizontalCentered="1" verticalCentered="1"/>
  <pageMargins left="0" right="0" top="0" bottom="0" header="0" footer="0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>
          <x14:formula1>
            <xm:f>'Completar SOFSE'!$J$5:$J$8</xm:f>
          </x14:formula1>
          <xm:sqref>K11:M11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95"/>
  <sheetViews>
    <sheetView zoomScaleNormal="100" workbookViewId="0">
      <selection activeCell="H24" sqref="H24"/>
    </sheetView>
  </sheetViews>
  <sheetFormatPr baseColWidth="10" defaultRowHeight="12.75"/>
  <cols>
    <col min="1" max="1" width="24" style="26" customWidth="1"/>
    <col min="2" max="2" width="19.7109375" style="26" customWidth="1"/>
    <col min="3" max="3" width="11.42578125" style="26"/>
    <col min="4" max="5" width="20.140625" style="26" customWidth="1"/>
    <col min="6" max="6" width="47.7109375" style="26" customWidth="1"/>
    <col min="7" max="7" width="19.42578125" style="26" customWidth="1"/>
    <col min="8" max="8" width="27" style="26" customWidth="1"/>
    <col min="9" max="14" width="11.42578125" style="26" customWidth="1"/>
    <col min="15" max="16384" width="11.42578125" style="26"/>
  </cols>
  <sheetData>
    <row r="3" spans="1:13" ht="15.75">
      <c r="A3" s="76" t="s">
        <v>21</v>
      </c>
      <c r="B3" s="25"/>
    </row>
    <row r="4" spans="1:13">
      <c r="A4" s="27"/>
    </row>
    <row r="5" spans="1:13">
      <c r="A5" s="45" t="s">
        <v>7</v>
      </c>
      <c r="B5" s="85"/>
      <c r="I5" s="28" t="s">
        <v>11</v>
      </c>
      <c r="J5" s="29" t="s">
        <v>12</v>
      </c>
      <c r="K5" s="29"/>
      <c r="L5" s="28" t="s">
        <v>18</v>
      </c>
      <c r="M5" s="30">
        <v>0.105</v>
      </c>
    </row>
    <row r="6" spans="1:13">
      <c r="A6" s="45" t="s">
        <v>24</v>
      </c>
      <c r="I6" s="31"/>
      <c r="J6" s="32" t="s">
        <v>13</v>
      </c>
      <c r="K6" s="32"/>
      <c r="L6" s="31"/>
      <c r="M6" s="33">
        <v>0.21</v>
      </c>
    </row>
    <row r="7" spans="1:13">
      <c r="A7" s="45" t="s">
        <v>25</v>
      </c>
      <c r="I7" s="31"/>
      <c r="J7" s="32" t="s">
        <v>14</v>
      </c>
      <c r="K7" s="32"/>
      <c r="L7" s="31"/>
      <c r="M7" s="33">
        <v>0.27</v>
      </c>
    </row>
    <row r="8" spans="1:13">
      <c r="A8" s="45" t="s">
        <v>8</v>
      </c>
      <c r="I8" s="31"/>
      <c r="J8" s="32" t="s">
        <v>15</v>
      </c>
      <c r="K8" s="32"/>
      <c r="L8" s="31"/>
      <c r="M8" s="34"/>
    </row>
    <row r="9" spans="1:13">
      <c r="A9" s="45"/>
      <c r="I9" s="35"/>
      <c r="J9" s="36"/>
      <c r="K9" s="37"/>
      <c r="L9" s="35"/>
      <c r="M9" s="37"/>
    </row>
    <row r="10" spans="1:13">
      <c r="A10" s="78" t="s">
        <v>22</v>
      </c>
      <c r="I10" s="32"/>
      <c r="J10" s="32"/>
      <c r="K10" s="32"/>
    </row>
    <row r="11" spans="1:13">
      <c r="A11" s="45" t="s">
        <v>27</v>
      </c>
      <c r="B11" s="26" t="s">
        <v>52</v>
      </c>
      <c r="I11" s="32"/>
      <c r="J11" s="32"/>
      <c r="K11" s="32"/>
    </row>
    <row r="12" spans="1:13">
      <c r="A12" s="79" t="s">
        <v>19</v>
      </c>
      <c r="B12" s="32" t="s">
        <v>55</v>
      </c>
      <c r="H12" s="32"/>
      <c r="I12" s="32"/>
      <c r="J12" s="32"/>
      <c r="K12" s="32"/>
      <c r="L12" s="32"/>
    </row>
    <row r="13" spans="1:13">
      <c r="A13" s="79" t="s">
        <v>4</v>
      </c>
      <c r="B13" s="32" t="s">
        <v>55</v>
      </c>
      <c r="H13" s="32"/>
      <c r="I13" s="32"/>
      <c r="J13" s="32"/>
      <c r="K13" s="32"/>
      <c r="L13" s="32"/>
    </row>
    <row r="14" spans="1:13">
      <c r="A14" s="79" t="s">
        <v>51</v>
      </c>
      <c r="B14" s="32" t="s">
        <v>55</v>
      </c>
      <c r="H14" s="32"/>
      <c r="I14" s="32"/>
      <c r="J14" s="32"/>
      <c r="K14" s="32"/>
      <c r="L14" s="32"/>
    </row>
    <row r="15" spans="1:13">
      <c r="A15" s="79" t="s">
        <v>5</v>
      </c>
      <c r="B15" s="32" t="s">
        <v>55</v>
      </c>
      <c r="H15" s="32"/>
      <c r="I15" s="32"/>
      <c r="J15" s="32"/>
      <c r="K15" s="32"/>
      <c r="L15" s="32"/>
    </row>
    <row r="16" spans="1:13">
      <c r="H16" s="32"/>
      <c r="I16" s="32"/>
      <c r="J16" s="32"/>
      <c r="K16" s="32"/>
      <c r="L16" s="32"/>
    </row>
    <row r="17" spans="1:8" ht="15.75">
      <c r="A17" s="76" t="s">
        <v>45</v>
      </c>
      <c r="B17" s="45"/>
    </row>
    <row r="19" spans="1:8">
      <c r="A19" s="247" t="s">
        <v>23</v>
      </c>
      <c r="B19" s="247" t="s">
        <v>9</v>
      </c>
      <c r="C19" s="247" t="s">
        <v>2</v>
      </c>
      <c r="D19" s="247" t="s">
        <v>56</v>
      </c>
      <c r="E19" s="248" t="s">
        <v>63</v>
      </c>
      <c r="F19" s="247" t="s">
        <v>28</v>
      </c>
      <c r="G19" s="247" t="s">
        <v>48</v>
      </c>
      <c r="H19" s="247" t="s">
        <v>64</v>
      </c>
    </row>
    <row r="20" spans="1:8">
      <c r="A20" s="247"/>
      <c r="B20" s="247"/>
      <c r="C20" s="247"/>
      <c r="D20" s="247"/>
      <c r="E20" s="249"/>
      <c r="F20" s="247"/>
      <c r="G20" s="247"/>
      <c r="H20" s="247"/>
    </row>
    <row r="21" spans="1:8">
      <c r="A21" s="75">
        <v>1</v>
      </c>
      <c r="B21" s="129">
        <v>20</v>
      </c>
      <c r="C21" s="3" t="s">
        <v>67</v>
      </c>
      <c r="D21" s="129">
        <v>1000022978</v>
      </c>
      <c r="E21" s="125"/>
      <c r="F21" s="129" t="s">
        <v>68</v>
      </c>
      <c r="G21" s="129">
        <v>9526642</v>
      </c>
      <c r="H21" s="250" t="s">
        <v>71</v>
      </c>
    </row>
    <row r="22" spans="1:8">
      <c r="A22" s="75">
        <f>+A21+1</f>
        <v>2</v>
      </c>
      <c r="B22" s="129">
        <v>440</v>
      </c>
      <c r="C22" s="3" t="s">
        <v>67</v>
      </c>
      <c r="D22" s="129">
        <v>1000023061</v>
      </c>
      <c r="E22" s="125"/>
      <c r="F22" s="129" t="s">
        <v>69</v>
      </c>
      <c r="G22" s="129">
        <v>8339355</v>
      </c>
      <c r="H22" s="250" t="s">
        <v>71</v>
      </c>
    </row>
    <row r="23" spans="1:8">
      <c r="A23" s="75">
        <f t="shared" ref="A23:A86" si="0">+A22+1</f>
        <v>3</v>
      </c>
      <c r="B23" s="129">
        <v>1397</v>
      </c>
      <c r="C23" s="3" t="s">
        <v>67</v>
      </c>
      <c r="D23" s="129">
        <v>1000023129</v>
      </c>
      <c r="E23" s="125"/>
      <c r="F23" s="129" t="s">
        <v>70</v>
      </c>
      <c r="G23" s="129">
        <v>8441833</v>
      </c>
      <c r="H23" s="250" t="s">
        <v>71</v>
      </c>
    </row>
    <row r="24" spans="1:8" ht="17.25" customHeight="1">
      <c r="A24" s="75">
        <f t="shared" si="0"/>
        <v>4</v>
      </c>
      <c r="B24" s="129"/>
      <c r="C24" s="3" t="s">
        <v>67</v>
      </c>
      <c r="D24" s="123"/>
      <c r="E24" s="125"/>
      <c r="F24" s="124"/>
      <c r="G24" s="126"/>
      <c r="H24" s="127"/>
    </row>
    <row r="25" spans="1:8">
      <c r="A25" s="75">
        <f t="shared" si="0"/>
        <v>5</v>
      </c>
      <c r="B25" s="129"/>
      <c r="C25" s="3" t="s">
        <v>67</v>
      </c>
      <c r="D25" s="123"/>
      <c r="E25" s="125"/>
      <c r="F25" s="124"/>
      <c r="G25" s="126"/>
      <c r="H25" s="127"/>
    </row>
    <row r="26" spans="1:8">
      <c r="A26" s="75">
        <f t="shared" si="0"/>
        <v>6</v>
      </c>
      <c r="B26" s="129"/>
      <c r="C26" s="3" t="s">
        <v>67</v>
      </c>
      <c r="D26" s="123"/>
      <c r="E26" s="125"/>
      <c r="F26" s="124"/>
      <c r="G26" s="126"/>
      <c r="H26" s="127"/>
    </row>
    <row r="27" spans="1:8">
      <c r="A27" s="75">
        <f t="shared" si="0"/>
        <v>7</v>
      </c>
      <c r="B27" s="129"/>
      <c r="C27" s="3" t="s">
        <v>67</v>
      </c>
      <c r="D27" s="123"/>
      <c r="E27" s="125"/>
      <c r="F27" s="124"/>
      <c r="G27" s="126"/>
      <c r="H27" s="127"/>
    </row>
    <row r="28" spans="1:8">
      <c r="A28" s="75">
        <f t="shared" si="0"/>
        <v>8</v>
      </c>
      <c r="B28" s="129"/>
      <c r="C28" s="3" t="s">
        <v>67</v>
      </c>
      <c r="D28" s="123"/>
      <c r="E28" s="125"/>
      <c r="F28" s="124"/>
      <c r="G28" s="126"/>
      <c r="H28" s="127"/>
    </row>
    <row r="29" spans="1:8">
      <c r="A29" s="75">
        <f t="shared" si="0"/>
        <v>9</v>
      </c>
      <c r="B29" s="129"/>
      <c r="C29" s="3" t="s">
        <v>67</v>
      </c>
      <c r="D29" s="123"/>
      <c r="E29" s="125"/>
      <c r="F29" s="124"/>
      <c r="G29" s="126"/>
      <c r="H29" s="127"/>
    </row>
    <row r="30" spans="1:8">
      <c r="A30" s="75">
        <f t="shared" si="0"/>
        <v>10</v>
      </c>
      <c r="B30" s="129"/>
      <c r="C30" s="3" t="s">
        <v>67</v>
      </c>
      <c r="D30" s="123"/>
      <c r="E30" s="125"/>
      <c r="F30" s="124"/>
      <c r="G30" s="126"/>
      <c r="H30" s="127"/>
    </row>
    <row r="31" spans="1:8">
      <c r="A31" s="90">
        <f t="shared" si="0"/>
        <v>11</v>
      </c>
      <c r="B31" s="129"/>
      <c r="C31" s="3" t="s">
        <v>67</v>
      </c>
      <c r="D31" s="123"/>
      <c r="E31" s="125"/>
      <c r="F31" s="124"/>
      <c r="G31" s="126"/>
      <c r="H31" s="127"/>
    </row>
    <row r="32" spans="1:8">
      <c r="A32" s="75">
        <f t="shared" si="0"/>
        <v>12</v>
      </c>
      <c r="B32" s="129"/>
      <c r="C32" s="3" t="s">
        <v>67</v>
      </c>
      <c r="D32" s="123"/>
      <c r="E32" s="125"/>
      <c r="F32" s="124"/>
      <c r="G32" s="126"/>
      <c r="H32" s="127"/>
    </row>
    <row r="33" spans="1:8">
      <c r="A33" s="75">
        <f t="shared" si="0"/>
        <v>13</v>
      </c>
      <c r="B33" s="129"/>
      <c r="C33" s="3" t="s">
        <v>67</v>
      </c>
      <c r="D33" s="123"/>
      <c r="E33" s="125"/>
      <c r="F33" s="124"/>
      <c r="G33" s="126"/>
      <c r="H33" s="127"/>
    </row>
    <row r="34" spans="1:8">
      <c r="A34" s="75">
        <f t="shared" si="0"/>
        <v>14</v>
      </c>
      <c r="B34" s="129"/>
      <c r="C34" s="3" t="s">
        <v>67</v>
      </c>
      <c r="D34" s="123"/>
      <c r="E34" s="125"/>
      <c r="F34" s="124"/>
      <c r="G34" s="126"/>
      <c r="H34" s="127"/>
    </row>
    <row r="35" spans="1:8">
      <c r="A35" s="75">
        <f t="shared" si="0"/>
        <v>15</v>
      </c>
      <c r="B35" s="129"/>
      <c r="C35" s="3" t="s">
        <v>67</v>
      </c>
      <c r="D35" s="123"/>
      <c r="E35" s="125"/>
      <c r="F35" s="124"/>
      <c r="G35" s="126"/>
      <c r="H35" s="127"/>
    </row>
    <row r="36" spans="1:8">
      <c r="A36" s="75">
        <f t="shared" si="0"/>
        <v>16</v>
      </c>
      <c r="B36" s="129"/>
      <c r="C36" s="3" t="s">
        <v>67</v>
      </c>
      <c r="D36" s="123"/>
      <c r="E36" s="125"/>
      <c r="F36" s="124"/>
      <c r="G36" s="126"/>
      <c r="H36" s="127"/>
    </row>
    <row r="37" spans="1:8">
      <c r="A37" s="75">
        <f t="shared" si="0"/>
        <v>17</v>
      </c>
      <c r="B37" s="129"/>
      <c r="C37" s="3" t="s">
        <v>67</v>
      </c>
      <c r="D37" s="123"/>
      <c r="E37" s="125"/>
      <c r="F37" s="124"/>
      <c r="G37" s="126"/>
      <c r="H37" s="127"/>
    </row>
    <row r="38" spans="1:8">
      <c r="A38" s="75">
        <f t="shared" si="0"/>
        <v>18</v>
      </c>
      <c r="B38" s="129"/>
      <c r="C38" s="3" t="s">
        <v>67</v>
      </c>
      <c r="D38" s="123"/>
      <c r="E38" s="125"/>
      <c r="F38" s="124"/>
      <c r="G38" s="126"/>
      <c r="H38" s="127"/>
    </row>
    <row r="39" spans="1:8">
      <c r="A39" s="75">
        <f t="shared" si="0"/>
        <v>19</v>
      </c>
      <c r="B39" s="129"/>
      <c r="C39" s="3" t="s">
        <v>67</v>
      </c>
      <c r="D39" s="123"/>
      <c r="E39" s="125"/>
      <c r="F39" s="124"/>
      <c r="G39" s="126"/>
      <c r="H39" s="127"/>
    </row>
    <row r="40" spans="1:8">
      <c r="A40" s="75">
        <f t="shared" si="0"/>
        <v>20</v>
      </c>
      <c r="B40" s="129"/>
      <c r="C40" s="3" t="s">
        <v>67</v>
      </c>
      <c r="D40" s="123"/>
      <c r="E40" s="125"/>
      <c r="F40" s="124"/>
      <c r="G40" s="126"/>
      <c r="H40" s="127"/>
    </row>
    <row r="41" spans="1:8">
      <c r="A41" s="75">
        <f t="shared" si="0"/>
        <v>21</v>
      </c>
      <c r="B41" s="129"/>
      <c r="C41" s="3" t="s">
        <v>67</v>
      </c>
      <c r="D41" s="123"/>
      <c r="E41" s="125"/>
      <c r="F41" s="124"/>
      <c r="G41" s="126"/>
      <c r="H41" s="127"/>
    </row>
    <row r="42" spans="1:8">
      <c r="A42" s="75">
        <f t="shared" si="0"/>
        <v>22</v>
      </c>
      <c r="B42" s="129"/>
      <c r="C42" s="3" t="s">
        <v>67</v>
      </c>
      <c r="D42" s="123"/>
      <c r="E42" s="125"/>
      <c r="F42" s="124"/>
      <c r="G42" s="126"/>
      <c r="H42" s="127"/>
    </row>
    <row r="43" spans="1:8">
      <c r="A43" s="75">
        <f t="shared" si="0"/>
        <v>23</v>
      </c>
      <c r="B43" s="129"/>
      <c r="C43" s="3" t="s">
        <v>67</v>
      </c>
      <c r="D43" s="123"/>
      <c r="E43" s="125"/>
      <c r="F43" s="124"/>
      <c r="G43" s="126"/>
      <c r="H43" s="127"/>
    </row>
    <row r="44" spans="1:8">
      <c r="A44" s="75">
        <f t="shared" si="0"/>
        <v>24</v>
      </c>
      <c r="B44" s="129"/>
      <c r="C44" s="3" t="s">
        <v>67</v>
      </c>
      <c r="D44" s="123"/>
      <c r="E44" s="125"/>
      <c r="F44" s="124"/>
      <c r="G44" s="126"/>
      <c r="H44" s="127"/>
    </row>
    <row r="45" spans="1:8">
      <c r="A45" s="75">
        <f t="shared" si="0"/>
        <v>25</v>
      </c>
      <c r="B45" s="129"/>
      <c r="C45" s="3" t="s">
        <v>67</v>
      </c>
      <c r="D45" s="123"/>
      <c r="E45" s="125"/>
      <c r="F45" s="124"/>
      <c r="G45" s="126"/>
      <c r="H45" s="127"/>
    </row>
    <row r="46" spans="1:8">
      <c r="A46" s="75">
        <f t="shared" si="0"/>
        <v>26</v>
      </c>
      <c r="B46" s="129"/>
      <c r="C46" s="3" t="s">
        <v>67</v>
      </c>
      <c r="D46" s="123"/>
      <c r="E46" s="125"/>
      <c r="F46" s="124"/>
      <c r="G46" s="126"/>
      <c r="H46" s="127"/>
    </row>
    <row r="47" spans="1:8">
      <c r="A47" s="75">
        <f t="shared" si="0"/>
        <v>27</v>
      </c>
      <c r="B47" s="129"/>
      <c r="C47" s="3" t="s">
        <v>67</v>
      </c>
      <c r="D47" s="123"/>
      <c r="E47" s="125"/>
      <c r="F47" s="124"/>
      <c r="G47" s="126"/>
      <c r="H47" s="127"/>
    </row>
    <row r="48" spans="1:8">
      <c r="A48" s="75">
        <f t="shared" si="0"/>
        <v>28</v>
      </c>
      <c r="B48" s="129"/>
      <c r="C48" s="3" t="s">
        <v>67</v>
      </c>
      <c r="D48" s="123"/>
      <c r="E48" s="125"/>
      <c r="F48" s="124"/>
      <c r="G48" s="126"/>
      <c r="H48" s="127"/>
    </row>
    <row r="49" spans="1:8">
      <c r="A49" s="75">
        <f t="shared" si="0"/>
        <v>29</v>
      </c>
      <c r="B49" s="129"/>
      <c r="C49" s="3" t="s">
        <v>67</v>
      </c>
      <c r="D49" s="123"/>
      <c r="E49" s="125"/>
      <c r="F49" s="124"/>
      <c r="G49" s="126"/>
      <c r="H49" s="127"/>
    </row>
    <row r="50" spans="1:8">
      <c r="A50" s="75">
        <f t="shared" si="0"/>
        <v>30</v>
      </c>
      <c r="B50" s="129"/>
      <c r="C50" s="3" t="s">
        <v>67</v>
      </c>
      <c r="D50" s="123"/>
      <c r="E50" s="125"/>
      <c r="F50" s="124"/>
      <c r="G50" s="126"/>
      <c r="H50" s="127"/>
    </row>
    <row r="51" spans="1:8">
      <c r="A51" s="75">
        <f t="shared" si="0"/>
        <v>31</v>
      </c>
      <c r="B51" s="129"/>
      <c r="C51" s="3" t="s">
        <v>67</v>
      </c>
      <c r="D51" s="123"/>
      <c r="E51" s="125"/>
      <c r="F51" s="124"/>
      <c r="G51" s="126"/>
      <c r="H51" s="127"/>
    </row>
    <row r="52" spans="1:8">
      <c r="A52" s="75">
        <f t="shared" si="0"/>
        <v>32</v>
      </c>
      <c r="B52" s="129"/>
      <c r="C52" s="3" t="s">
        <v>67</v>
      </c>
      <c r="D52" s="123"/>
      <c r="E52" s="125"/>
      <c r="F52" s="124"/>
      <c r="G52" s="126"/>
      <c r="H52" s="127"/>
    </row>
    <row r="53" spans="1:8">
      <c r="A53" s="75">
        <f t="shared" si="0"/>
        <v>33</v>
      </c>
      <c r="B53" s="129"/>
      <c r="C53" s="3" t="s">
        <v>67</v>
      </c>
      <c r="D53" s="123"/>
      <c r="E53" s="125"/>
      <c r="F53" s="124"/>
      <c r="G53" s="126"/>
      <c r="H53" s="127"/>
    </row>
    <row r="54" spans="1:8" ht="18" customHeight="1">
      <c r="A54" s="75">
        <f t="shared" si="0"/>
        <v>34</v>
      </c>
      <c r="B54" s="129"/>
      <c r="C54" s="3" t="s">
        <v>67</v>
      </c>
      <c r="D54" s="123"/>
      <c r="E54" s="125"/>
      <c r="F54" s="124"/>
      <c r="G54" s="126"/>
      <c r="H54" s="127"/>
    </row>
    <row r="55" spans="1:8">
      <c r="A55" s="75">
        <f t="shared" si="0"/>
        <v>35</v>
      </c>
      <c r="B55" s="129"/>
      <c r="C55" s="3" t="s">
        <v>67</v>
      </c>
      <c r="D55" s="123"/>
      <c r="E55" s="125"/>
      <c r="F55" s="124"/>
      <c r="G55" s="126"/>
      <c r="H55" s="127"/>
    </row>
    <row r="56" spans="1:8">
      <c r="A56" s="75">
        <f t="shared" si="0"/>
        <v>36</v>
      </c>
      <c r="B56" s="129"/>
      <c r="C56" s="3" t="s">
        <v>67</v>
      </c>
      <c r="D56" s="123"/>
      <c r="E56" s="125"/>
      <c r="F56" s="124"/>
      <c r="G56" s="126"/>
      <c r="H56" s="127"/>
    </row>
    <row r="57" spans="1:8">
      <c r="A57" s="75">
        <f t="shared" si="0"/>
        <v>37</v>
      </c>
      <c r="B57" s="129"/>
      <c r="C57" s="3" t="s">
        <v>67</v>
      </c>
      <c r="D57" s="123"/>
      <c r="E57" s="125"/>
      <c r="F57" s="124"/>
      <c r="G57" s="126"/>
      <c r="H57" s="127"/>
    </row>
    <row r="58" spans="1:8">
      <c r="A58" s="75">
        <f t="shared" si="0"/>
        <v>38</v>
      </c>
      <c r="B58" s="129"/>
      <c r="C58" s="3" t="s">
        <v>67</v>
      </c>
      <c r="D58" s="123"/>
      <c r="E58" s="125"/>
      <c r="F58" s="124"/>
      <c r="G58" s="126"/>
      <c r="H58" s="127"/>
    </row>
    <row r="59" spans="1:8">
      <c r="A59" s="75">
        <f t="shared" si="0"/>
        <v>39</v>
      </c>
      <c r="B59" s="129"/>
      <c r="C59" s="3" t="s">
        <v>67</v>
      </c>
      <c r="D59" s="123"/>
      <c r="E59" s="125"/>
      <c r="F59" s="124"/>
      <c r="G59" s="126"/>
      <c r="H59" s="127"/>
    </row>
    <row r="60" spans="1:8">
      <c r="A60" s="75">
        <f t="shared" si="0"/>
        <v>40</v>
      </c>
      <c r="B60" s="129"/>
      <c r="C60" s="3" t="s">
        <v>67</v>
      </c>
      <c r="D60" s="123"/>
      <c r="E60" s="125"/>
      <c r="F60" s="124"/>
      <c r="G60" s="126"/>
      <c r="H60" s="127"/>
    </row>
    <row r="61" spans="1:8" ht="15" customHeight="1">
      <c r="A61" s="75">
        <f t="shared" si="0"/>
        <v>41</v>
      </c>
      <c r="B61" s="129"/>
      <c r="C61" s="3" t="s">
        <v>67</v>
      </c>
      <c r="D61" s="123"/>
      <c r="E61" s="125"/>
      <c r="F61" s="124"/>
      <c r="G61" s="126"/>
      <c r="H61" s="127"/>
    </row>
    <row r="62" spans="1:8">
      <c r="A62" s="75">
        <f t="shared" si="0"/>
        <v>42</v>
      </c>
      <c r="B62" s="129"/>
      <c r="C62" s="3" t="s">
        <v>67</v>
      </c>
      <c r="D62" s="123"/>
      <c r="E62" s="125"/>
      <c r="F62" s="124"/>
      <c r="G62" s="126"/>
      <c r="H62" s="127"/>
    </row>
    <row r="63" spans="1:8">
      <c r="A63" s="75">
        <f t="shared" si="0"/>
        <v>43</v>
      </c>
      <c r="B63" s="129"/>
      <c r="C63" s="3" t="s">
        <v>67</v>
      </c>
      <c r="D63" s="123"/>
      <c r="E63" s="125"/>
      <c r="F63" s="124"/>
      <c r="G63" s="126"/>
      <c r="H63" s="127"/>
    </row>
    <row r="64" spans="1:8">
      <c r="A64" s="75">
        <f t="shared" si="0"/>
        <v>44</v>
      </c>
      <c r="B64" s="129"/>
      <c r="C64" s="3" t="s">
        <v>67</v>
      </c>
      <c r="D64" s="123"/>
      <c r="E64" s="125"/>
      <c r="F64" s="124"/>
      <c r="G64" s="126"/>
      <c r="H64" s="127"/>
    </row>
    <row r="65" spans="1:8">
      <c r="A65" s="75">
        <f t="shared" si="0"/>
        <v>45</v>
      </c>
      <c r="B65" s="129"/>
      <c r="C65" s="3" t="s">
        <v>67</v>
      </c>
      <c r="D65" s="123"/>
      <c r="E65" s="125"/>
      <c r="F65" s="124"/>
      <c r="G65" s="126"/>
      <c r="H65" s="127"/>
    </row>
    <row r="66" spans="1:8">
      <c r="A66" s="75">
        <f t="shared" si="0"/>
        <v>46</v>
      </c>
      <c r="B66" s="129"/>
      <c r="C66" s="3" t="s">
        <v>67</v>
      </c>
      <c r="D66" s="123"/>
      <c r="E66" s="125"/>
      <c r="F66" s="124"/>
      <c r="G66" s="126"/>
      <c r="H66" s="127"/>
    </row>
    <row r="67" spans="1:8">
      <c r="A67" s="75">
        <f t="shared" si="0"/>
        <v>47</v>
      </c>
      <c r="B67" s="129"/>
      <c r="C67" s="3" t="s">
        <v>67</v>
      </c>
      <c r="D67" s="123"/>
      <c r="E67" s="125"/>
      <c r="F67" s="124"/>
      <c r="G67" s="126"/>
      <c r="H67" s="127"/>
    </row>
    <row r="68" spans="1:8">
      <c r="A68" s="75">
        <f t="shared" si="0"/>
        <v>48</v>
      </c>
      <c r="B68" s="129"/>
      <c r="C68" s="3" t="s">
        <v>67</v>
      </c>
      <c r="D68" s="123"/>
      <c r="E68" s="125"/>
      <c r="F68" s="124"/>
      <c r="G68" s="126"/>
      <c r="H68" s="127"/>
    </row>
    <row r="69" spans="1:8" ht="22.5" customHeight="1">
      <c r="A69" s="75">
        <f t="shared" si="0"/>
        <v>49</v>
      </c>
      <c r="B69" s="129"/>
      <c r="C69" s="3" t="s">
        <v>67</v>
      </c>
      <c r="D69" s="123"/>
      <c r="E69" s="125"/>
      <c r="F69" s="124"/>
      <c r="G69" s="126"/>
      <c r="H69" s="127"/>
    </row>
    <row r="70" spans="1:8">
      <c r="A70" s="75">
        <f t="shared" si="0"/>
        <v>50</v>
      </c>
      <c r="B70" s="129"/>
      <c r="C70" s="3" t="s">
        <v>67</v>
      </c>
      <c r="D70" s="123"/>
      <c r="E70" s="125"/>
      <c r="F70" s="124"/>
      <c r="G70" s="126"/>
      <c r="H70" s="127"/>
    </row>
    <row r="71" spans="1:8">
      <c r="A71" s="75">
        <f t="shared" si="0"/>
        <v>51</v>
      </c>
      <c r="B71" s="129"/>
      <c r="C71" s="3" t="s">
        <v>67</v>
      </c>
      <c r="D71" s="123"/>
      <c r="E71" s="125"/>
      <c r="F71" s="124"/>
      <c r="G71" s="126"/>
      <c r="H71" s="127"/>
    </row>
    <row r="72" spans="1:8">
      <c r="A72" s="75">
        <f t="shared" si="0"/>
        <v>52</v>
      </c>
      <c r="B72" s="129"/>
      <c r="C72" s="3" t="s">
        <v>67</v>
      </c>
      <c r="D72" s="123"/>
      <c r="E72" s="125"/>
      <c r="F72" s="124"/>
      <c r="G72" s="126"/>
      <c r="H72" s="127"/>
    </row>
    <row r="73" spans="1:8">
      <c r="A73" s="75">
        <f t="shared" si="0"/>
        <v>53</v>
      </c>
      <c r="B73" s="129"/>
      <c r="C73" s="3" t="s">
        <v>67</v>
      </c>
      <c r="D73" s="123"/>
      <c r="E73" s="125"/>
      <c r="F73" s="124"/>
      <c r="G73" s="126"/>
      <c r="H73" s="127"/>
    </row>
    <row r="74" spans="1:8">
      <c r="A74" s="75">
        <f t="shared" si="0"/>
        <v>54</v>
      </c>
      <c r="B74" s="129"/>
      <c r="C74" s="3" t="s">
        <v>67</v>
      </c>
      <c r="D74" s="123"/>
      <c r="E74" s="125"/>
      <c r="F74" s="124"/>
      <c r="G74" s="126"/>
      <c r="H74" s="127"/>
    </row>
    <row r="75" spans="1:8">
      <c r="A75" s="75">
        <f t="shared" si="0"/>
        <v>55</v>
      </c>
      <c r="B75" s="129"/>
      <c r="C75" s="3" t="s">
        <v>67</v>
      </c>
      <c r="D75" s="123"/>
      <c r="E75" s="125"/>
      <c r="F75" s="124"/>
      <c r="G75" s="126"/>
      <c r="H75" s="127"/>
    </row>
    <row r="76" spans="1:8">
      <c r="A76" s="75">
        <f t="shared" si="0"/>
        <v>56</v>
      </c>
      <c r="B76" s="129"/>
      <c r="C76" s="3" t="s">
        <v>67</v>
      </c>
      <c r="D76" s="123"/>
      <c r="E76" s="125"/>
      <c r="F76" s="124"/>
      <c r="G76" s="126"/>
      <c r="H76" s="127"/>
    </row>
    <row r="77" spans="1:8">
      <c r="A77" s="75">
        <f t="shared" si="0"/>
        <v>57</v>
      </c>
      <c r="B77" s="129"/>
      <c r="C77" s="3" t="s">
        <v>67</v>
      </c>
      <c r="D77" s="123"/>
      <c r="E77" s="125"/>
      <c r="F77" s="124"/>
      <c r="G77" s="126"/>
      <c r="H77" s="127"/>
    </row>
    <row r="78" spans="1:8">
      <c r="A78" s="75">
        <f t="shared" si="0"/>
        <v>58</v>
      </c>
      <c r="B78" s="129"/>
      <c r="C78" s="3" t="s">
        <v>67</v>
      </c>
      <c r="D78" s="123"/>
      <c r="E78" s="125"/>
      <c r="F78" s="124"/>
      <c r="G78" s="126"/>
      <c r="H78" s="127"/>
    </row>
    <row r="79" spans="1:8">
      <c r="A79" s="75">
        <f t="shared" si="0"/>
        <v>59</v>
      </c>
      <c r="B79" s="129"/>
      <c r="C79" s="3" t="s">
        <v>67</v>
      </c>
      <c r="D79" s="123"/>
      <c r="E79" s="125"/>
      <c r="F79" s="124"/>
      <c r="G79" s="126"/>
      <c r="H79" s="127"/>
    </row>
    <row r="80" spans="1:8">
      <c r="A80" s="75">
        <f t="shared" si="0"/>
        <v>60</v>
      </c>
      <c r="B80" s="129"/>
      <c r="C80" s="3" t="s">
        <v>67</v>
      </c>
      <c r="D80" s="123"/>
      <c r="E80" s="125"/>
      <c r="F80" s="124"/>
      <c r="G80" s="126"/>
      <c r="H80" s="127"/>
    </row>
    <row r="81" spans="1:8">
      <c r="A81" s="75">
        <f t="shared" si="0"/>
        <v>61</v>
      </c>
      <c r="B81" s="129"/>
      <c r="C81" s="3" t="s">
        <v>67</v>
      </c>
      <c r="D81" s="123"/>
      <c r="E81" s="125"/>
      <c r="F81" s="124"/>
      <c r="G81" s="126"/>
      <c r="H81" s="128"/>
    </row>
    <row r="82" spans="1:8">
      <c r="A82" s="75">
        <f t="shared" si="0"/>
        <v>62</v>
      </c>
      <c r="B82" s="129"/>
      <c r="C82" s="3" t="s">
        <v>67</v>
      </c>
      <c r="D82" s="123"/>
      <c r="E82" s="125"/>
      <c r="F82" s="124"/>
      <c r="G82" s="126"/>
      <c r="H82" s="127"/>
    </row>
    <row r="83" spans="1:8">
      <c r="A83" s="75">
        <f t="shared" si="0"/>
        <v>63</v>
      </c>
      <c r="B83" s="129"/>
      <c r="C83" s="3" t="s">
        <v>67</v>
      </c>
      <c r="D83" s="123"/>
      <c r="E83" s="125"/>
      <c r="F83" s="124"/>
      <c r="G83" s="126"/>
      <c r="H83" s="127"/>
    </row>
    <row r="84" spans="1:8">
      <c r="A84" s="75">
        <f t="shared" si="0"/>
        <v>64</v>
      </c>
      <c r="B84" s="129"/>
      <c r="C84" s="3" t="s">
        <v>67</v>
      </c>
      <c r="D84" s="123"/>
      <c r="E84" s="125"/>
      <c r="F84" s="124"/>
      <c r="G84" s="126"/>
      <c r="H84" s="127"/>
    </row>
    <row r="85" spans="1:8">
      <c r="A85" s="75">
        <f t="shared" si="0"/>
        <v>65</v>
      </c>
      <c r="B85" s="129"/>
      <c r="C85" s="3" t="s">
        <v>67</v>
      </c>
      <c r="D85" s="123"/>
      <c r="E85" s="125"/>
      <c r="F85" s="124"/>
      <c r="G85" s="126"/>
      <c r="H85" s="127"/>
    </row>
    <row r="86" spans="1:8">
      <c r="A86" s="75">
        <f t="shared" si="0"/>
        <v>66</v>
      </c>
      <c r="B86" s="129"/>
      <c r="C86" s="3" t="s">
        <v>67</v>
      </c>
      <c r="D86" s="123"/>
      <c r="E86" s="125"/>
      <c r="F86" s="124"/>
      <c r="G86" s="126"/>
      <c r="H86" s="127"/>
    </row>
    <row r="87" spans="1:8">
      <c r="A87" s="75">
        <f t="shared" ref="A87:A150" si="1">+A86+1</f>
        <v>67</v>
      </c>
      <c r="B87" s="129"/>
      <c r="C87" s="3" t="s">
        <v>67</v>
      </c>
      <c r="D87" s="123"/>
      <c r="E87" s="125"/>
      <c r="F87" s="124"/>
      <c r="G87" s="126"/>
      <c r="H87" s="127"/>
    </row>
    <row r="88" spans="1:8">
      <c r="A88" s="75">
        <f t="shared" si="1"/>
        <v>68</v>
      </c>
      <c r="B88" s="129"/>
      <c r="C88" s="3" t="s">
        <v>67</v>
      </c>
      <c r="D88" s="123"/>
      <c r="E88" s="125"/>
      <c r="F88" s="124"/>
      <c r="G88" s="126"/>
      <c r="H88" s="127"/>
    </row>
    <row r="89" spans="1:8">
      <c r="A89" s="75">
        <f t="shared" si="1"/>
        <v>69</v>
      </c>
      <c r="B89" s="129"/>
      <c r="C89" s="3" t="s">
        <v>67</v>
      </c>
      <c r="D89" s="123"/>
      <c r="E89" s="125"/>
      <c r="F89" s="124"/>
      <c r="G89" s="126"/>
      <c r="H89" s="127"/>
    </row>
    <row r="90" spans="1:8">
      <c r="A90" s="75">
        <f t="shared" si="1"/>
        <v>70</v>
      </c>
      <c r="B90" s="129"/>
      <c r="C90" s="3" t="s">
        <v>67</v>
      </c>
      <c r="D90" s="123"/>
      <c r="E90" s="125"/>
      <c r="F90" s="124"/>
      <c r="G90" s="126"/>
      <c r="H90" s="127"/>
    </row>
    <row r="91" spans="1:8">
      <c r="A91" s="75">
        <f t="shared" si="1"/>
        <v>71</v>
      </c>
      <c r="B91" s="129"/>
      <c r="C91" s="3" t="s">
        <v>67</v>
      </c>
      <c r="D91" s="123"/>
      <c r="E91" s="125"/>
      <c r="F91" s="124"/>
      <c r="G91" s="126"/>
      <c r="H91" s="127"/>
    </row>
    <row r="92" spans="1:8">
      <c r="A92" s="75">
        <f t="shared" si="1"/>
        <v>72</v>
      </c>
      <c r="B92" s="129"/>
      <c r="C92" s="3" t="s">
        <v>67</v>
      </c>
      <c r="D92" s="123"/>
      <c r="E92" s="125"/>
      <c r="F92" s="124"/>
      <c r="G92" s="126"/>
      <c r="H92" s="127"/>
    </row>
    <row r="93" spans="1:8">
      <c r="A93" s="75">
        <f t="shared" si="1"/>
        <v>73</v>
      </c>
      <c r="B93" s="129"/>
      <c r="C93" s="3" t="s">
        <v>67</v>
      </c>
      <c r="D93" s="123"/>
      <c r="E93" s="125"/>
      <c r="F93" s="124"/>
      <c r="G93" s="126"/>
      <c r="H93" s="127"/>
    </row>
    <row r="94" spans="1:8">
      <c r="A94" s="75">
        <f t="shared" si="1"/>
        <v>74</v>
      </c>
      <c r="B94" s="129"/>
      <c r="C94" s="3" t="s">
        <v>67</v>
      </c>
      <c r="D94" s="123"/>
      <c r="E94" s="125"/>
      <c r="F94" s="124"/>
      <c r="G94" s="126"/>
      <c r="H94" s="127"/>
    </row>
    <row r="95" spans="1:8">
      <c r="A95" s="75">
        <f t="shared" si="1"/>
        <v>75</v>
      </c>
      <c r="B95" s="129"/>
      <c r="C95" s="3" t="s">
        <v>67</v>
      </c>
      <c r="D95" s="123"/>
      <c r="E95" s="125"/>
      <c r="F95" s="124"/>
      <c r="G95" s="126"/>
      <c r="H95" s="127"/>
    </row>
    <row r="96" spans="1:8">
      <c r="A96" s="75">
        <f t="shared" si="1"/>
        <v>76</v>
      </c>
      <c r="B96" s="129"/>
      <c r="C96" s="3" t="s">
        <v>67</v>
      </c>
      <c r="D96" s="123"/>
      <c r="E96" s="125"/>
      <c r="F96" s="124"/>
      <c r="G96" s="126"/>
      <c r="H96" s="127"/>
    </row>
    <row r="97" spans="1:8">
      <c r="A97" s="75">
        <f t="shared" si="1"/>
        <v>77</v>
      </c>
      <c r="B97" s="129"/>
      <c r="C97" s="3" t="s">
        <v>67</v>
      </c>
      <c r="D97" s="123"/>
      <c r="E97" s="125"/>
      <c r="F97" s="124"/>
      <c r="G97" s="126"/>
      <c r="H97" s="127"/>
    </row>
    <row r="98" spans="1:8">
      <c r="A98" s="75">
        <f t="shared" si="1"/>
        <v>78</v>
      </c>
      <c r="B98" s="129"/>
      <c r="C98" s="3" t="s">
        <v>67</v>
      </c>
      <c r="D98" s="123"/>
      <c r="E98" s="125"/>
      <c r="F98" s="124"/>
      <c r="G98" s="126"/>
      <c r="H98" s="127"/>
    </row>
    <row r="99" spans="1:8">
      <c r="A99" s="75">
        <f t="shared" si="1"/>
        <v>79</v>
      </c>
      <c r="B99" s="129"/>
      <c r="C99" s="3" t="s">
        <v>67</v>
      </c>
      <c r="D99" s="123"/>
      <c r="E99" s="125"/>
      <c r="F99" s="124"/>
      <c r="G99" s="126"/>
      <c r="H99" s="127"/>
    </row>
    <row r="100" spans="1:8">
      <c r="A100" s="75">
        <f t="shared" si="1"/>
        <v>80</v>
      </c>
      <c r="B100" s="129"/>
      <c r="C100" s="3" t="s">
        <v>67</v>
      </c>
      <c r="D100" s="123"/>
      <c r="E100" s="125"/>
      <c r="F100" s="124"/>
      <c r="G100" s="126"/>
      <c r="H100" s="127"/>
    </row>
    <row r="101" spans="1:8">
      <c r="A101" s="75">
        <f t="shared" si="1"/>
        <v>81</v>
      </c>
      <c r="B101" s="129"/>
      <c r="C101" s="3" t="s">
        <v>67</v>
      </c>
      <c r="D101" s="123"/>
      <c r="E101" s="125"/>
      <c r="F101" s="124"/>
      <c r="G101" s="126"/>
      <c r="H101" s="127"/>
    </row>
    <row r="102" spans="1:8">
      <c r="A102" s="75">
        <f t="shared" si="1"/>
        <v>82</v>
      </c>
      <c r="B102" s="129"/>
      <c r="C102" s="3" t="s">
        <v>67</v>
      </c>
      <c r="D102" s="123"/>
      <c r="E102" s="125"/>
      <c r="F102" s="124"/>
      <c r="G102" s="126"/>
      <c r="H102" s="127"/>
    </row>
    <row r="103" spans="1:8">
      <c r="A103" s="75">
        <f t="shared" si="1"/>
        <v>83</v>
      </c>
      <c r="B103" s="129"/>
      <c r="C103" s="3" t="s">
        <v>67</v>
      </c>
      <c r="D103" s="123"/>
      <c r="E103" s="125"/>
      <c r="F103" s="124"/>
      <c r="G103" s="126"/>
      <c r="H103" s="127"/>
    </row>
    <row r="104" spans="1:8">
      <c r="A104" s="75">
        <f t="shared" si="1"/>
        <v>84</v>
      </c>
      <c r="B104" s="129"/>
      <c r="C104" s="3" t="s">
        <v>67</v>
      </c>
      <c r="D104" s="123"/>
      <c r="E104" s="125"/>
      <c r="F104" s="124"/>
      <c r="G104" s="126"/>
      <c r="H104" s="127"/>
    </row>
    <row r="105" spans="1:8">
      <c r="A105" s="75">
        <f t="shared" si="1"/>
        <v>85</v>
      </c>
      <c r="B105" s="129"/>
      <c r="C105" s="3" t="s">
        <v>67</v>
      </c>
      <c r="D105" s="123"/>
      <c r="E105" s="125"/>
      <c r="F105" s="124"/>
      <c r="G105" s="126"/>
      <c r="H105" s="127"/>
    </row>
    <row r="106" spans="1:8">
      <c r="A106" s="75">
        <f t="shared" si="1"/>
        <v>86</v>
      </c>
      <c r="B106" s="129"/>
      <c r="C106" s="3" t="s">
        <v>67</v>
      </c>
      <c r="D106" s="123"/>
      <c r="E106" s="125"/>
      <c r="F106" s="124"/>
      <c r="G106" s="126"/>
      <c r="H106" s="127"/>
    </row>
    <row r="107" spans="1:8">
      <c r="A107" s="75">
        <f t="shared" si="1"/>
        <v>87</v>
      </c>
      <c r="B107" s="129"/>
      <c r="C107" s="3" t="s">
        <v>67</v>
      </c>
      <c r="D107" s="123"/>
      <c r="E107" s="125"/>
      <c r="F107" s="124"/>
      <c r="G107" s="126"/>
      <c r="H107" s="127"/>
    </row>
    <row r="108" spans="1:8">
      <c r="A108" s="75">
        <f t="shared" si="1"/>
        <v>88</v>
      </c>
      <c r="B108" s="129"/>
      <c r="C108" s="3" t="s">
        <v>67</v>
      </c>
      <c r="D108" s="123"/>
      <c r="E108" s="125"/>
      <c r="F108" s="124"/>
      <c r="G108" s="126"/>
      <c r="H108" s="127"/>
    </row>
    <row r="109" spans="1:8" ht="16.5" customHeight="1">
      <c r="A109" s="75">
        <f t="shared" si="1"/>
        <v>89</v>
      </c>
      <c r="B109" s="129"/>
      <c r="C109" s="3" t="s">
        <v>67</v>
      </c>
      <c r="D109" s="123"/>
      <c r="E109" s="125"/>
      <c r="F109" s="124"/>
      <c r="G109" s="126"/>
      <c r="H109" s="127"/>
    </row>
    <row r="110" spans="1:8">
      <c r="A110" s="75">
        <f t="shared" si="1"/>
        <v>90</v>
      </c>
      <c r="B110" s="129"/>
      <c r="C110" s="3" t="s">
        <v>67</v>
      </c>
      <c r="D110" s="123"/>
      <c r="E110" s="125"/>
      <c r="F110" s="124"/>
      <c r="G110" s="126"/>
      <c r="H110" s="127"/>
    </row>
    <row r="111" spans="1:8">
      <c r="A111" s="75">
        <f t="shared" si="1"/>
        <v>91</v>
      </c>
      <c r="B111" s="129"/>
      <c r="C111" s="3" t="s">
        <v>67</v>
      </c>
      <c r="D111" s="123"/>
      <c r="E111" s="125"/>
      <c r="F111" s="124"/>
      <c r="G111" s="126"/>
      <c r="H111" s="127"/>
    </row>
    <row r="112" spans="1:8">
      <c r="A112" s="75">
        <f t="shared" si="1"/>
        <v>92</v>
      </c>
      <c r="B112" s="129"/>
      <c r="C112" s="3" t="s">
        <v>67</v>
      </c>
      <c r="D112" s="123"/>
      <c r="E112" s="125"/>
      <c r="F112" s="124"/>
      <c r="G112" s="126"/>
      <c r="H112" s="127"/>
    </row>
    <row r="113" spans="1:8">
      <c r="A113" s="75">
        <f t="shared" si="1"/>
        <v>93</v>
      </c>
      <c r="B113" s="129"/>
      <c r="C113" s="3" t="s">
        <v>67</v>
      </c>
      <c r="D113" s="123"/>
      <c r="E113" s="125"/>
      <c r="F113" s="124"/>
      <c r="G113" s="126"/>
      <c r="H113" s="127"/>
    </row>
    <row r="114" spans="1:8">
      <c r="A114" s="75">
        <f t="shared" si="1"/>
        <v>94</v>
      </c>
      <c r="B114" s="129"/>
      <c r="C114" s="3" t="s">
        <v>67</v>
      </c>
      <c r="D114" s="123"/>
      <c r="E114" s="125"/>
      <c r="F114" s="124"/>
      <c r="G114" s="126"/>
      <c r="H114" s="127"/>
    </row>
    <row r="115" spans="1:8">
      <c r="A115" s="75">
        <f t="shared" si="1"/>
        <v>95</v>
      </c>
      <c r="B115" s="129"/>
      <c r="C115" s="3" t="s">
        <v>67</v>
      </c>
      <c r="D115" s="123"/>
      <c r="E115" s="125"/>
      <c r="F115" s="124"/>
      <c r="G115" s="126"/>
      <c r="H115" s="127"/>
    </row>
    <row r="116" spans="1:8">
      <c r="A116" s="75">
        <f t="shared" si="1"/>
        <v>96</v>
      </c>
      <c r="B116" s="129"/>
      <c r="C116" s="3" t="s">
        <v>67</v>
      </c>
      <c r="D116" s="123"/>
      <c r="E116" s="125"/>
      <c r="F116" s="124"/>
      <c r="G116" s="126"/>
      <c r="H116" s="127"/>
    </row>
    <row r="117" spans="1:8">
      <c r="A117" s="75">
        <f t="shared" si="1"/>
        <v>97</v>
      </c>
      <c r="B117" s="129"/>
      <c r="C117" s="3" t="s">
        <v>67</v>
      </c>
      <c r="D117" s="123"/>
      <c r="E117" s="125"/>
      <c r="F117" s="124"/>
      <c r="G117" s="126"/>
      <c r="H117" s="127"/>
    </row>
    <row r="118" spans="1:8">
      <c r="A118" s="75">
        <f t="shared" si="1"/>
        <v>98</v>
      </c>
      <c r="B118" s="129"/>
      <c r="C118" s="3" t="s">
        <v>67</v>
      </c>
      <c r="D118" s="123"/>
      <c r="E118" s="125"/>
      <c r="F118" s="124"/>
      <c r="G118" s="126"/>
      <c r="H118" s="127"/>
    </row>
    <row r="119" spans="1:8">
      <c r="A119" s="75">
        <f t="shared" si="1"/>
        <v>99</v>
      </c>
      <c r="B119" s="129"/>
      <c r="C119" s="3" t="s">
        <v>67</v>
      </c>
      <c r="D119" s="123"/>
      <c r="E119" s="125"/>
      <c r="F119" s="124"/>
      <c r="G119" s="126"/>
      <c r="H119" s="127"/>
    </row>
    <row r="120" spans="1:8">
      <c r="A120" s="75">
        <f t="shared" si="1"/>
        <v>100</v>
      </c>
      <c r="B120" s="129"/>
      <c r="C120" s="3" t="s">
        <v>67</v>
      </c>
      <c r="D120" s="123"/>
      <c r="E120" s="125"/>
      <c r="F120" s="124"/>
      <c r="G120" s="126"/>
      <c r="H120" s="127"/>
    </row>
    <row r="121" spans="1:8">
      <c r="A121" s="75">
        <f t="shared" si="1"/>
        <v>101</v>
      </c>
      <c r="B121" s="129"/>
      <c r="C121" s="3" t="s">
        <v>67</v>
      </c>
      <c r="D121" s="123"/>
      <c r="E121" s="125"/>
      <c r="F121" s="124"/>
      <c r="G121" s="126"/>
      <c r="H121" s="127"/>
    </row>
    <row r="122" spans="1:8">
      <c r="A122" s="75">
        <f t="shared" si="1"/>
        <v>102</v>
      </c>
      <c r="B122" s="129"/>
      <c r="C122" s="3" t="s">
        <v>67</v>
      </c>
      <c r="D122" s="123"/>
      <c r="E122" s="125"/>
      <c r="F122" s="124"/>
      <c r="G122" s="126"/>
      <c r="H122" s="127"/>
    </row>
    <row r="123" spans="1:8">
      <c r="A123" s="75">
        <f t="shared" si="1"/>
        <v>103</v>
      </c>
      <c r="B123" s="129"/>
      <c r="C123" s="3" t="s">
        <v>67</v>
      </c>
      <c r="D123" s="123"/>
      <c r="E123" s="125"/>
      <c r="F123" s="124"/>
      <c r="G123" s="126"/>
      <c r="H123" s="127"/>
    </row>
    <row r="124" spans="1:8">
      <c r="A124" s="75">
        <f t="shared" si="1"/>
        <v>104</v>
      </c>
      <c r="B124" s="129"/>
      <c r="C124" s="3" t="s">
        <v>67</v>
      </c>
      <c r="D124" s="123"/>
      <c r="E124" s="125"/>
      <c r="F124" s="124"/>
      <c r="G124" s="126"/>
      <c r="H124" s="127"/>
    </row>
    <row r="125" spans="1:8">
      <c r="A125" s="75">
        <f t="shared" si="1"/>
        <v>105</v>
      </c>
      <c r="B125" s="129"/>
      <c r="C125" s="3" t="s">
        <v>67</v>
      </c>
      <c r="D125" s="123"/>
      <c r="E125" s="125"/>
      <c r="F125" s="124"/>
      <c r="G125" s="126"/>
      <c r="H125" s="127"/>
    </row>
    <row r="126" spans="1:8">
      <c r="A126" s="75">
        <f t="shared" si="1"/>
        <v>106</v>
      </c>
      <c r="B126" s="129"/>
      <c r="C126" s="3" t="s">
        <v>67</v>
      </c>
      <c r="D126" s="123"/>
      <c r="E126" s="125"/>
      <c r="F126" s="124"/>
      <c r="G126" s="126"/>
      <c r="H126" s="127"/>
    </row>
    <row r="127" spans="1:8">
      <c r="A127" s="75">
        <f t="shared" si="1"/>
        <v>107</v>
      </c>
      <c r="B127" s="129"/>
      <c r="C127" s="3" t="s">
        <v>67</v>
      </c>
      <c r="D127" s="123"/>
      <c r="E127" s="125"/>
      <c r="F127" s="124"/>
      <c r="G127" s="126"/>
      <c r="H127" s="127"/>
    </row>
    <row r="128" spans="1:8">
      <c r="A128" s="75">
        <f t="shared" si="1"/>
        <v>108</v>
      </c>
      <c r="B128" s="129"/>
      <c r="C128" s="3" t="s">
        <v>67</v>
      </c>
      <c r="D128" s="123"/>
      <c r="E128" s="125"/>
      <c r="F128" s="124"/>
      <c r="G128" s="126"/>
      <c r="H128" s="127"/>
    </row>
    <row r="129" spans="1:8">
      <c r="A129" s="75">
        <f t="shared" si="1"/>
        <v>109</v>
      </c>
      <c r="B129" s="129"/>
      <c r="C129" s="3" t="s">
        <v>67</v>
      </c>
      <c r="D129" s="123"/>
      <c r="E129" s="125"/>
      <c r="F129" s="124"/>
      <c r="G129" s="126"/>
      <c r="H129" s="127"/>
    </row>
    <row r="130" spans="1:8">
      <c r="A130" s="75">
        <f t="shared" si="1"/>
        <v>110</v>
      </c>
      <c r="B130" s="129"/>
      <c r="C130" s="3" t="s">
        <v>67</v>
      </c>
      <c r="D130" s="123"/>
      <c r="E130" s="125"/>
      <c r="F130" s="124"/>
      <c r="G130" s="126"/>
      <c r="H130" s="127"/>
    </row>
    <row r="131" spans="1:8">
      <c r="A131" s="75">
        <f t="shared" si="1"/>
        <v>111</v>
      </c>
      <c r="B131" s="129"/>
      <c r="C131" s="3" t="s">
        <v>67</v>
      </c>
      <c r="D131" s="123"/>
      <c r="E131" s="125"/>
      <c r="F131" s="124"/>
      <c r="G131" s="126"/>
      <c r="H131" s="127"/>
    </row>
    <row r="132" spans="1:8">
      <c r="A132" s="75">
        <f t="shared" si="1"/>
        <v>112</v>
      </c>
      <c r="B132" s="129"/>
      <c r="C132" s="3" t="s">
        <v>67</v>
      </c>
      <c r="D132" s="123"/>
      <c r="E132" s="125"/>
      <c r="F132" s="124"/>
      <c r="G132" s="126"/>
      <c r="H132" s="127"/>
    </row>
    <row r="133" spans="1:8">
      <c r="A133" s="75">
        <f t="shared" si="1"/>
        <v>113</v>
      </c>
      <c r="B133" s="129"/>
      <c r="C133" s="3" t="s">
        <v>67</v>
      </c>
      <c r="D133" s="123"/>
      <c r="E133" s="125"/>
      <c r="F133" s="124"/>
      <c r="G133" s="126"/>
      <c r="H133" s="127"/>
    </row>
    <row r="134" spans="1:8">
      <c r="A134" s="75">
        <f t="shared" si="1"/>
        <v>114</v>
      </c>
      <c r="B134" s="129"/>
      <c r="C134" s="3" t="s">
        <v>67</v>
      </c>
      <c r="D134" s="123"/>
      <c r="E134" s="125"/>
      <c r="F134" s="124"/>
      <c r="G134" s="126"/>
      <c r="H134" s="127"/>
    </row>
    <row r="135" spans="1:8">
      <c r="A135" s="75">
        <f t="shared" si="1"/>
        <v>115</v>
      </c>
      <c r="B135" s="129"/>
      <c r="C135" s="3" t="s">
        <v>67</v>
      </c>
      <c r="D135" s="123"/>
      <c r="E135" s="125"/>
      <c r="F135" s="124"/>
      <c r="G135" s="126"/>
      <c r="H135" s="127"/>
    </row>
    <row r="136" spans="1:8">
      <c r="A136" s="75">
        <f t="shared" si="1"/>
        <v>116</v>
      </c>
      <c r="B136" s="129"/>
      <c r="C136" s="3" t="s">
        <v>67</v>
      </c>
      <c r="D136" s="123"/>
      <c r="E136" s="125"/>
      <c r="F136" s="124"/>
      <c r="G136" s="126"/>
      <c r="H136" s="127"/>
    </row>
    <row r="137" spans="1:8">
      <c r="A137" s="75">
        <f t="shared" si="1"/>
        <v>117</v>
      </c>
      <c r="B137" s="129"/>
      <c r="C137" s="3" t="s">
        <v>67</v>
      </c>
      <c r="D137" s="123"/>
      <c r="E137" s="125"/>
      <c r="F137" s="124"/>
      <c r="G137" s="126"/>
      <c r="H137" s="127"/>
    </row>
    <row r="138" spans="1:8">
      <c r="A138" s="75">
        <f t="shared" si="1"/>
        <v>118</v>
      </c>
      <c r="B138" s="129"/>
      <c r="C138" s="3" t="s">
        <v>67</v>
      </c>
      <c r="D138" s="123"/>
      <c r="E138" s="125"/>
      <c r="F138" s="124"/>
      <c r="G138" s="126"/>
      <c r="H138" s="127"/>
    </row>
    <row r="139" spans="1:8">
      <c r="A139" s="75">
        <f t="shared" si="1"/>
        <v>119</v>
      </c>
      <c r="B139" s="129"/>
      <c r="C139" s="3" t="s">
        <v>67</v>
      </c>
      <c r="D139" s="123"/>
      <c r="E139" s="125"/>
      <c r="F139" s="124"/>
      <c r="G139" s="126"/>
      <c r="H139" s="127"/>
    </row>
    <row r="140" spans="1:8">
      <c r="A140" s="75">
        <f t="shared" si="1"/>
        <v>120</v>
      </c>
      <c r="B140" s="129"/>
      <c r="C140" s="3" t="s">
        <v>67</v>
      </c>
      <c r="D140" s="123"/>
      <c r="E140" s="125"/>
      <c r="F140" s="124"/>
      <c r="G140" s="126"/>
      <c r="H140" s="127"/>
    </row>
    <row r="141" spans="1:8">
      <c r="A141" s="75">
        <f t="shared" si="1"/>
        <v>121</v>
      </c>
      <c r="B141" s="129"/>
      <c r="C141" s="3" t="s">
        <v>67</v>
      </c>
      <c r="D141" s="123"/>
      <c r="E141" s="125"/>
      <c r="F141" s="124"/>
      <c r="G141" s="126"/>
      <c r="H141" s="127"/>
    </row>
    <row r="142" spans="1:8">
      <c r="A142" s="75">
        <f t="shared" si="1"/>
        <v>122</v>
      </c>
      <c r="B142" s="129"/>
      <c r="C142" s="3" t="s">
        <v>67</v>
      </c>
      <c r="D142" s="123"/>
      <c r="E142" s="125"/>
      <c r="F142" s="124"/>
      <c r="G142" s="126"/>
      <c r="H142" s="127"/>
    </row>
    <row r="143" spans="1:8">
      <c r="A143" s="75">
        <f t="shared" si="1"/>
        <v>123</v>
      </c>
      <c r="B143" s="129"/>
      <c r="C143" s="3" t="s">
        <v>67</v>
      </c>
      <c r="D143" s="123"/>
      <c r="E143" s="125"/>
      <c r="F143" s="124"/>
      <c r="G143" s="126"/>
      <c r="H143" s="127"/>
    </row>
    <row r="144" spans="1:8">
      <c r="A144" s="75">
        <f t="shared" si="1"/>
        <v>124</v>
      </c>
      <c r="B144" s="129"/>
      <c r="C144" s="3" t="s">
        <v>67</v>
      </c>
      <c r="D144" s="123"/>
      <c r="E144" s="125"/>
      <c r="F144" s="124"/>
      <c r="G144" s="126"/>
      <c r="H144" s="127"/>
    </row>
    <row r="145" spans="1:8">
      <c r="A145" s="75">
        <f t="shared" si="1"/>
        <v>125</v>
      </c>
      <c r="B145" s="129"/>
      <c r="C145" s="3" t="s">
        <v>67</v>
      </c>
      <c r="D145" s="123"/>
      <c r="E145" s="125"/>
      <c r="F145" s="124"/>
      <c r="G145" s="126"/>
      <c r="H145" s="127"/>
    </row>
    <row r="146" spans="1:8">
      <c r="A146" s="75">
        <f t="shared" si="1"/>
        <v>126</v>
      </c>
      <c r="B146" s="129"/>
      <c r="C146" s="3" t="s">
        <v>67</v>
      </c>
      <c r="D146" s="123"/>
      <c r="E146" s="125"/>
      <c r="F146" s="124"/>
      <c r="G146" s="126"/>
      <c r="H146" s="127"/>
    </row>
    <row r="147" spans="1:8">
      <c r="A147" s="75">
        <f t="shared" si="1"/>
        <v>127</v>
      </c>
      <c r="B147" s="129"/>
      <c r="C147" s="3" t="s">
        <v>67</v>
      </c>
      <c r="D147" s="123"/>
      <c r="E147" s="125"/>
      <c r="F147" s="124"/>
      <c r="G147" s="126"/>
      <c r="H147" s="127"/>
    </row>
    <row r="148" spans="1:8">
      <c r="A148" s="75">
        <f t="shared" si="1"/>
        <v>128</v>
      </c>
      <c r="B148" s="129"/>
      <c r="C148" s="3" t="s">
        <v>67</v>
      </c>
      <c r="D148" s="123"/>
      <c r="E148" s="125"/>
      <c r="F148" s="124"/>
      <c r="G148" s="126"/>
      <c r="H148" s="127"/>
    </row>
    <row r="149" spans="1:8">
      <c r="A149" s="75">
        <f t="shared" si="1"/>
        <v>129</v>
      </c>
      <c r="B149" s="129"/>
      <c r="C149" s="3" t="s">
        <v>67</v>
      </c>
      <c r="D149" s="123"/>
      <c r="E149" s="125"/>
      <c r="F149" s="124"/>
      <c r="G149" s="126"/>
      <c r="H149" s="127"/>
    </row>
    <row r="150" spans="1:8">
      <c r="A150" s="75">
        <f t="shared" si="1"/>
        <v>130</v>
      </c>
      <c r="B150" s="129"/>
      <c r="C150" s="3" t="s">
        <v>67</v>
      </c>
      <c r="D150" s="123"/>
      <c r="E150" s="125"/>
      <c r="F150" s="124"/>
      <c r="G150" s="126"/>
      <c r="H150" s="127"/>
    </row>
    <row r="151" spans="1:8">
      <c r="A151" s="75">
        <f t="shared" ref="A151:A195" si="2">+A150+1</f>
        <v>131</v>
      </c>
      <c r="B151" s="129"/>
      <c r="C151" s="3" t="s">
        <v>67</v>
      </c>
      <c r="D151" s="123"/>
      <c r="E151" s="125"/>
      <c r="F151" s="124"/>
      <c r="G151" s="126"/>
      <c r="H151" s="127"/>
    </row>
    <row r="152" spans="1:8">
      <c r="A152" s="75">
        <f t="shared" si="2"/>
        <v>132</v>
      </c>
      <c r="B152" s="129"/>
      <c r="C152" s="3" t="s">
        <v>67</v>
      </c>
      <c r="D152" s="123"/>
      <c r="E152" s="125"/>
      <c r="F152" s="124"/>
      <c r="G152" s="126"/>
      <c r="H152" s="127"/>
    </row>
    <row r="153" spans="1:8">
      <c r="A153" s="75">
        <f t="shared" si="2"/>
        <v>133</v>
      </c>
      <c r="B153" s="129"/>
      <c r="C153" s="3" t="s">
        <v>67</v>
      </c>
      <c r="D153" s="123"/>
      <c r="E153" s="125"/>
      <c r="F153" s="124"/>
      <c r="G153" s="126"/>
      <c r="H153" s="127"/>
    </row>
    <row r="154" spans="1:8">
      <c r="A154" s="75">
        <f t="shared" si="2"/>
        <v>134</v>
      </c>
      <c r="B154" s="129"/>
      <c r="C154" s="3" t="s">
        <v>67</v>
      </c>
      <c r="D154" s="123"/>
      <c r="E154" s="125"/>
      <c r="F154" s="124"/>
      <c r="G154" s="126"/>
      <c r="H154" s="127"/>
    </row>
    <row r="155" spans="1:8">
      <c r="A155" s="75">
        <f t="shared" si="2"/>
        <v>135</v>
      </c>
      <c r="B155" s="129"/>
      <c r="C155" s="3" t="s">
        <v>67</v>
      </c>
      <c r="D155" s="123"/>
      <c r="E155" s="125"/>
      <c r="F155" s="124"/>
      <c r="G155" s="126"/>
      <c r="H155" s="127"/>
    </row>
    <row r="156" spans="1:8">
      <c r="A156" s="75">
        <f t="shared" si="2"/>
        <v>136</v>
      </c>
      <c r="B156" s="129"/>
      <c r="C156" s="3" t="s">
        <v>67</v>
      </c>
      <c r="D156" s="123"/>
      <c r="E156" s="125"/>
      <c r="F156" s="124"/>
      <c r="G156" s="126"/>
      <c r="H156" s="127"/>
    </row>
    <row r="157" spans="1:8">
      <c r="A157" s="75">
        <f t="shared" si="2"/>
        <v>137</v>
      </c>
      <c r="B157" s="129"/>
      <c r="C157" s="3" t="s">
        <v>67</v>
      </c>
      <c r="D157" s="123"/>
      <c r="E157" s="125"/>
      <c r="F157" s="124"/>
      <c r="G157" s="126"/>
      <c r="H157" s="127"/>
    </row>
    <row r="158" spans="1:8">
      <c r="A158" s="75">
        <f t="shared" si="2"/>
        <v>138</v>
      </c>
      <c r="B158" s="129"/>
      <c r="C158" s="3" t="s">
        <v>67</v>
      </c>
      <c r="D158" s="123"/>
      <c r="E158" s="125"/>
      <c r="F158" s="124"/>
      <c r="G158" s="126"/>
      <c r="H158" s="127"/>
    </row>
    <row r="159" spans="1:8">
      <c r="A159" s="75">
        <f t="shared" si="2"/>
        <v>139</v>
      </c>
      <c r="B159" s="129"/>
      <c r="C159" s="3" t="s">
        <v>67</v>
      </c>
      <c r="D159" s="123"/>
      <c r="E159" s="125"/>
      <c r="F159" s="124"/>
      <c r="G159" s="126"/>
      <c r="H159" s="127"/>
    </row>
    <row r="160" spans="1:8">
      <c r="A160" s="75">
        <f t="shared" si="2"/>
        <v>140</v>
      </c>
      <c r="B160" s="129"/>
      <c r="C160" s="3" t="s">
        <v>67</v>
      </c>
      <c r="D160" s="123"/>
      <c r="E160" s="125"/>
      <c r="F160" s="124"/>
      <c r="G160" s="126"/>
      <c r="H160" s="127"/>
    </row>
    <row r="161" spans="1:8">
      <c r="A161" s="75">
        <f t="shared" si="2"/>
        <v>141</v>
      </c>
      <c r="B161" s="129"/>
      <c r="C161" s="3" t="s">
        <v>67</v>
      </c>
      <c r="D161" s="123"/>
      <c r="E161" s="125"/>
      <c r="F161" s="124"/>
      <c r="G161" s="126"/>
      <c r="H161" s="127"/>
    </row>
    <row r="162" spans="1:8">
      <c r="A162" s="75">
        <f t="shared" si="2"/>
        <v>142</v>
      </c>
      <c r="B162" s="129"/>
      <c r="C162" s="3" t="s">
        <v>67</v>
      </c>
      <c r="D162" s="123"/>
      <c r="E162" s="125"/>
      <c r="F162" s="124"/>
      <c r="G162" s="126"/>
      <c r="H162" s="127"/>
    </row>
    <row r="163" spans="1:8">
      <c r="A163" s="75">
        <f t="shared" si="2"/>
        <v>143</v>
      </c>
      <c r="B163" s="129"/>
      <c r="C163" s="3" t="s">
        <v>67</v>
      </c>
      <c r="D163" s="123"/>
      <c r="E163" s="125"/>
      <c r="F163" s="124"/>
      <c r="G163" s="126"/>
      <c r="H163" s="127"/>
    </row>
    <row r="164" spans="1:8">
      <c r="A164" s="75">
        <f t="shared" si="2"/>
        <v>144</v>
      </c>
      <c r="B164" s="129"/>
      <c r="C164" s="3" t="s">
        <v>67</v>
      </c>
      <c r="D164" s="123"/>
      <c r="E164" s="125"/>
      <c r="F164" s="124"/>
      <c r="G164" s="126"/>
      <c r="H164" s="127"/>
    </row>
    <row r="165" spans="1:8">
      <c r="A165" s="75">
        <f t="shared" si="2"/>
        <v>145</v>
      </c>
      <c r="B165" s="129"/>
      <c r="C165" s="3" t="s">
        <v>67</v>
      </c>
      <c r="D165" s="123"/>
      <c r="E165" s="125"/>
      <c r="F165" s="124"/>
      <c r="G165" s="126"/>
      <c r="H165" s="127"/>
    </row>
    <row r="166" spans="1:8">
      <c r="A166" s="75">
        <f t="shared" si="2"/>
        <v>146</v>
      </c>
      <c r="B166" s="129"/>
      <c r="C166" s="3" t="s">
        <v>67</v>
      </c>
      <c r="D166" s="123"/>
      <c r="E166" s="125"/>
      <c r="F166" s="124"/>
      <c r="G166" s="126"/>
      <c r="H166" s="127"/>
    </row>
    <row r="167" spans="1:8">
      <c r="A167" s="75">
        <f t="shared" si="2"/>
        <v>147</v>
      </c>
      <c r="B167" s="129"/>
      <c r="C167" s="3" t="s">
        <v>67</v>
      </c>
      <c r="D167" s="123"/>
      <c r="E167" s="125"/>
      <c r="F167" s="124"/>
      <c r="G167" s="126"/>
      <c r="H167" s="127"/>
    </row>
    <row r="168" spans="1:8">
      <c r="A168" s="75">
        <f t="shared" si="2"/>
        <v>148</v>
      </c>
      <c r="B168" s="129"/>
      <c r="C168" s="3" t="s">
        <v>67</v>
      </c>
      <c r="D168" s="123"/>
      <c r="E168" s="125"/>
      <c r="F168" s="124"/>
      <c r="G168" s="126"/>
      <c r="H168" s="128"/>
    </row>
    <row r="169" spans="1:8">
      <c r="A169" s="75">
        <f t="shared" si="2"/>
        <v>149</v>
      </c>
      <c r="B169" s="129"/>
      <c r="C169" s="3" t="s">
        <v>67</v>
      </c>
      <c r="D169" s="123"/>
      <c r="E169" s="125"/>
      <c r="F169" s="124"/>
      <c r="G169" s="126"/>
      <c r="H169" s="127"/>
    </row>
    <row r="170" spans="1:8">
      <c r="A170" s="75">
        <f t="shared" si="2"/>
        <v>150</v>
      </c>
      <c r="B170" s="129"/>
      <c r="C170" s="3" t="s">
        <v>67</v>
      </c>
      <c r="D170" s="123"/>
      <c r="E170" s="125"/>
      <c r="F170" s="124"/>
      <c r="G170" s="126"/>
      <c r="H170" s="127"/>
    </row>
    <row r="171" spans="1:8">
      <c r="A171" s="75">
        <f t="shared" si="2"/>
        <v>151</v>
      </c>
      <c r="B171" s="129"/>
      <c r="C171" s="3" t="s">
        <v>67</v>
      </c>
      <c r="D171" s="123"/>
      <c r="E171" s="125"/>
      <c r="F171" s="124"/>
      <c r="G171" s="126"/>
      <c r="H171" s="127"/>
    </row>
    <row r="172" spans="1:8">
      <c r="A172" s="75">
        <f t="shared" si="2"/>
        <v>152</v>
      </c>
      <c r="B172" s="129"/>
      <c r="C172" s="3" t="s">
        <v>67</v>
      </c>
      <c r="D172" s="123"/>
      <c r="E172" s="125"/>
      <c r="F172" s="124"/>
      <c r="G172" s="126"/>
      <c r="H172" s="127"/>
    </row>
    <row r="173" spans="1:8">
      <c r="A173" s="75">
        <f t="shared" si="2"/>
        <v>153</v>
      </c>
      <c r="B173" s="129"/>
      <c r="C173" s="3" t="s">
        <v>67</v>
      </c>
      <c r="D173" s="123"/>
      <c r="E173" s="125"/>
      <c r="F173" s="124"/>
      <c r="G173" s="126"/>
      <c r="H173" s="127"/>
    </row>
    <row r="174" spans="1:8">
      <c r="A174" s="75">
        <f t="shared" si="2"/>
        <v>154</v>
      </c>
      <c r="B174" s="129"/>
      <c r="C174" s="3" t="s">
        <v>67</v>
      </c>
      <c r="D174" s="123"/>
      <c r="E174" s="125"/>
      <c r="F174" s="124"/>
      <c r="G174" s="126"/>
      <c r="H174" s="127"/>
    </row>
    <row r="175" spans="1:8">
      <c r="A175" s="75">
        <f t="shared" si="2"/>
        <v>155</v>
      </c>
      <c r="B175" s="129"/>
      <c r="C175" s="3" t="s">
        <v>67</v>
      </c>
      <c r="D175" s="123"/>
      <c r="E175" s="125"/>
      <c r="F175" s="124"/>
      <c r="G175" s="126"/>
      <c r="H175" s="127"/>
    </row>
    <row r="176" spans="1:8">
      <c r="A176" s="75">
        <f t="shared" si="2"/>
        <v>156</v>
      </c>
      <c r="B176" s="129"/>
      <c r="C176" s="3" t="s">
        <v>67</v>
      </c>
      <c r="D176" s="123"/>
      <c r="E176" s="125"/>
      <c r="F176" s="124"/>
      <c r="G176" s="126"/>
      <c r="H176" s="127"/>
    </row>
    <row r="177" spans="1:8">
      <c r="A177" s="75">
        <f t="shared" si="2"/>
        <v>157</v>
      </c>
      <c r="B177" s="129"/>
      <c r="C177" s="3" t="s">
        <v>67</v>
      </c>
      <c r="D177" s="123"/>
      <c r="E177" s="125"/>
      <c r="F177" s="124"/>
      <c r="G177" s="126"/>
      <c r="H177" s="127"/>
    </row>
    <row r="178" spans="1:8">
      <c r="A178" s="75">
        <f t="shared" si="2"/>
        <v>158</v>
      </c>
      <c r="B178" s="129"/>
      <c r="C178" s="3" t="s">
        <v>67</v>
      </c>
      <c r="D178" s="123"/>
      <c r="E178" s="125"/>
      <c r="F178" s="124"/>
      <c r="G178" s="126"/>
      <c r="H178" s="127"/>
    </row>
    <row r="179" spans="1:8">
      <c r="A179" s="75">
        <f t="shared" si="2"/>
        <v>159</v>
      </c>
      <c r="B179" s="129"/>
      <c r="C179" s="3" t="s">
        <v>67</v>
      </c>
      <c r="D179" s="123"/>
      <c r="E179" s="125"/>
      <c r="F179" s="124"/>
      <c r="G179" s="126"/>
      <c r="H179" s="127"/>
    </row>
    <row r="180" spans="1:8">
      <c r="A180" s="75">
        <f t="shared" si="2"/>
        <v>160</v>
      </c>
      <c r="B180" s="129"/>
      <c r="C180" s="3" t="s">
        <v>67</v>
      </c>
      <c r="D180" s="123"/>
      <c r="E180" s="125"/>
      <c r="F180" s="124"/>
      <c r="G180" s="126"/>
      <c r="H180" s="127"/>
    </row>
    <row r="181" spans="1:8">
      <c r="A181" s="75">
        <f t="shared" si="2"/>
        <v>161</v>
      </c>
      <c r="B181" s="129"/>
      <c r="C181" s="3" t="s">
        <v>67</v>
      </c>
      <c r="D181" s="123"/>
      <c r="E181" s="125"/>
      <c r="F181" s="124"/>
      <c r="G181" s="126"/>
      <c r="H181" s="128"/>
    </row>
    <row r="182" spans="1:8">
      <c r="A182" s="75">
        <f t="shared" si="2"/>
        <v>162</v>
      </c>
      <c r="B182" s="129"/>
      <c r="C182" s="3" t="s">
        <v>67</v>
      </c>
      <c r="D182" s="123"/>
      <c r="E182" s="125"/>
      <c r="F182" s="124"/>
      <c r="G182" s="126"/>
      <c r="H182" s="127"/>
    </row>
    <row r="183" spans="1:8">
      <c r="A183" s="75">
        <f t="shared" si="2"/>
        <v>163</v>
      </c>
      <c r="B183" s="129"/>
      <c r="C183" s="3" t="s">
        <v>67</v>
      </c>
      <c r="D183" s="123"/>
      <c r="E183" s="125"/>
      <c r="F183" s="124"/>
      <c r="G183" s="126"/>
      <c r="H183" s="127"/>
    </row>
    <row r="184" spans="1:8">
      <c r="A184" s="75">
        <f t="shared" si="2"/>
        <v>164</v>
      </c>
      <c r="B184" s="129"/>
      <c r="C184" s="3" t="s">
        <v>67</v>
      </c>
      <c r="D184" s="123"/>
      <c r="E184" s="125"/>
      <c r="F184" s="124"/>
      <c r="G184" s="126"/>
      <c r="H184" s="127"/>
    </row>
    <row r="185" spans="1:8">
      <c r="A185" s="75">
        <f t="shared" si="2"/>
        <v>165</v>
      </c>
      <c r="B185" s="129"/>
      <c r="C185" s="3" t="s">
        <v>67</v>
      </c>
      <c r="D185" s="123"/>
      <c r="E185" s="125"/>
      <c r="F185" s="124"/>
      <c r="G185" s="126"/>
      <c r="H185" s="127"/>
    </row>
    <row r="186" spans="1:8">
      <c r="A186" s="75">
        <f t="shared" si="2"/>
        <v>166</v>
      </c>
      <c r="B186" s="129"/>
      <c r="C186" s="3" t="s">
        <v>67</v>
      </c>
      <c r="D186" s="123"/>
      <c r="E186" s="125"/>
      <c r="F186" s="124"/>
      <c r="G186" s="126"/>
      <c r="H186" s="127"/>
    </row>
    <row r="187" spans="1:8">
      <c r="A187" s="75">
        <f t="shared" si="2"/>
        <v>167</v>
      </c>
      <c r="B187" s="129"/>
      <c r="C187" s="3" t="s">
        <v>67</v>
      </c>
      <c r="D187" s="123"/>
      <c r="E187" s="125"/>
      <c r="F187" s="124"/>
      <c r="G187" s="126"/>
      <c r="H187" s="127"/>
    </row>
    <row r="188" spans="1:8">
      <c r="A188" s="75">
        <f t="shared" si="2"/>
        <v>168</v>
      </c>
      <c r="B188" s="129"/>
      <c r="C188" s="3" t="s">
        <v>67</v>
      </c>
      <c r="D188" s="123"/>
      <c r="E188" s="125"/>
      <c r="F188" s="124"/>
      <c r="G188" s="126"/>
      <c r="H188" s="127"/>
    </row>
    <row r="189" spans="1:8">
      <c r="A189" s="75">
        <f t="shared" si="2"/>
        <v>169</v>
      </c>
      <c r="B189" s="129"/>
      <c r="C189" s="3" t="s">
        <v>67</v>
      </c>
      <c r="D189" s="123"/>
      <c r="E189" s="125"/>
      <c r="F189" s="124"/>
      <c r="G189" s="126"/>
      <c r="H189" s="128"/>
    </row>
    <row r="190" spans="1:8">
      <c r="A190" s="75">
        <f t="shared" si="2"/>
        <v>170</v>
      </c>
      <c r="B190" s="129"/>
      <c r="C190" s="3" t="s">
        <v>67</v>
      </c>
      <c r="D190" s="123"/>
      <c r="E190" s="125"/>
      <c r="F190" s="124"/>
      <c r="G190" s="126"/>
      <c r="H190" s="127"/>
    </row>
    <row r="191" spans="1:8">
      <c r="A191" s="75">
        <f t="shared" si="2"/>
        <v>171</v>
      </c>
      <c r="B191" s="129"/>
      <c r="C191" s="3" t="s">
        <v>67</v>
      </c>
      <c r="D191" s="123"/>
      <c r="E191" s="125"/>
      <c r="F191" s="124"/>
      <c r="G191" s="126"/>
      <c r="H191" s="127"/>
    </row>
    <row r="192" spans="1:8">
      <c r="A192" s="75">
        <f t="shared" si="2"/>
        <v>172</v>
      </c>
      <c r="B192" s="129"/>
      <c r="C192" s="3" t="s">
        <v>67</v>
      </c>
      <c r="D192" s="123"/>
      <c r="E192" s="125"/>
      <c r="F192" s="124"/>
      <c r="G192" s="126"/>
      <c r="H192" s="127"/>
    </row>
    <row r="193" spans="1:8">
      <c r="A193" s="75">
        <f t="shared" si="2"/>
        <v>173</v>
      </c>
      <c r="B193" s="129"/>
      <c r="C193" s="3" t="s">
        <v>67</v>
      </c>
      <c r="D193" s="123"/>
      <c r="E193" s="125"/>
      <c r="F193" s="124"/>
      <c r="G193" s="126"/>
      <c r="H193" s="127"/>
    </row>
    <row r="194" spans="1:8">
      <c r="A194" s="75">
        <f t="shared" si="2"/>
        <v>174</v>
      </c>
      <c r="B194" s="129"/>
      <c r="C194" s="3" t="s">
        <v>67</v>
      </c>
      <c r="D194" s="123"/>
      <c r="E194" s="125"/>
      <c r="F194" s="124"/>
      <c r="G194" s="126"/>
      <c r="H194" s="127"/>
    </row>
    <row r="195" spans="1:8">
      <c r="A195" s="75">
        <f t="shared" si="2"/>
        <v>175</v>
      </c>
      <c r="B195" s="129"/>
      <c r="C195" s="3" t="s">
        <v>67</v>
      </c>
      <c r="D195" s="123"/>
      <c r="E195" s="125"/>
      <c r="F195" s="124"/>
      <c r="G195" s="126"/>
      <c r="H195" s="127"/>
    </row>
  </sheetData>
  <mergeCells count="8">
    <mergeCell ref="H19:H20"/>
    <mergeCell ref="E19:E20"/>
    <mergeCell ref="G19:G20"/>
    <mergeCell ref="A19:A20"/>
    <mergeCell ref="B19:B20"/>
    <mergeCell ref="C19:C20"/>
    <mergeCell ref="D19:D20"/>
    <mergeCell ref="F19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Planilla Nacional</vt:lpstr>
      <vt:lpstr>Planilla Extranjero</vt:lpstr>
      <vt:lpstr>Completar SOFSE</vt:lpstr>
      <vt:lpstr>'Planilla Extranjero'!Área_de_impresión</vt:lpstr>
      <vt:lpstr>'Planilla Nacional'!Área_de_impresión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2022-07-28T13:01:56Z</dcterms:modified>
</cp:coreProperties>
</file>