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workbookProtection workbookAlgorithmName="SHA-512" workbookHashValue="qmBJZUT2nAHiHftBK7on7omA/rfsTotVx2AlRHwHGUD0N8puIZMAfhaZqWnTY3oRD7+E10ezmaZZFi+Hy0ujqQ==" workbookSaltValue="m9pIMBU0qx0fc5SVZcRxdw==" workbookSpinCount="100000" lockStructure="1"/>
  <bookViews>
    <workbookView xWindow="240" yWindow="105" windowWidth="14805" windowHeight="8010"/>
  </bookViews>
  <sheets>
    <sheet name="ANEXO A- Planilla Nacional" sheetId="2" r:id="rId1"/>
    <sheet name="ANEXO B- Planilla Extranjero" sheetId="6" state="hidden" r:id="rId2"/>
    <sheet name="Completar SOFSE" sheetId="4" state="hidden" r:id="rId3"/>
  </sheets>
  <definedNames>
    <definedName name="_xlnm.Print_Area" localSheetId="1">'ANEXO B- Planilla Extranjero'!$B$1:$L$29</definedName>
  </definedNames>
  <calcPr calcId="152511"/>
</workbook>
</file>

<file path=xl/calcChain.xml><?xml version="1.0" encoding="utf-8"?>
<calcChain xmlns="http://schemas.openxmlformats.org/spreadsheetml/2006/main">
  <c r="D22" i="6" l="1"/>
  <c r="D7" i="6" l="1"/>
  <c r="D7" i="2" l="1"/>
  <c r="D8" i="6" l="1"/>
  <c r="D8" i="2"/>
  <c r="D21" i="2" l="1"/>
  <c r="D24" i="6"/>
  <c r="D23" i="6"/>
  <c r="C15" i="6"/>
  <c r="D15" i="6" s="1"/>
  <c r="D11" i="6"/>
  <c r="D6" i="6"/>
  <c r="D5" i="6"/>
  <c r="D11" i="2"/>
  <c r="D6" i="2"/>
  <c r="D22" i="2"/>
  <c r="D20" i="2"/>
  <c r="D19" i="2"/>
  <c r="D5" i="2"/>
  <c r="B15" i="2"/>
  <c r="G15" i="2" s="1"/>
  <c r="H15" i="6" l="1"/>
  <c r="D15" i="2"/>
  <c r="C15" i="2"/>
  <c r="J15" i="2" s="1"/>
  <c r="E15" i="2"/>
  <c r="F15" i="2"/>
  <c r="E15" i="6"/>
  <c r="G15" i="6"/>
  <c r="L17" i="6"/>
  <c r="L19" i="6"/>
  <c r="F15" i="6"/>
  <c r="L16" i="6"/>
  <c r="L15" i="6"/>
  <c r="L18" i="6"/>
  <c r="K15" i="2" l="1"/>
  <c r="K16" i="2" s="1"/>
  <c r="J16" i="2" l="1"/>
  <c r="K17" i="2" s="1"/>
  <c r="K18" i="2" l="1"/>
  <c r="I20" i="6" l="1"/>
</calcChain>
</file>

<file path=xl/sharedStrings.xml><?xml version="1.0" encoding="utf-8"?>
<sst xmlns="http://schemas.openxmlformats.org/spreadsheetml/2006/main" count="101" uniqueCount="72">
  <si>
    <t>TOTAL</t>
  </si>
  <si>
    <t>Tel.:</t>
  </si>
  <si>
    <t>E-Mail:</t>
  </si>
  <si>
    <t>U/M</t>
  </si>
  <si>
    <t>Código</t>
  </si>
  <si>
    <t>Moneda:</t>
  </si>
  <si>
    <t>Plazo de entrega:</t>
  </si>
  <si>
    <t>Mantenimiento de oferta:</t>
  </si>
  <si>
    <t>Razón Social</t>
  </si>
  <si>
    <t>Contratación Directa N°: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</si>
  <si>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</si>
  <si>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</si>
  <si>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</si>
  <si>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</si>
  <si>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</si>
  <si>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</si>
  <si>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</si>
  <si>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</si>
  <si>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Adjudicación :</t>
  </si>
  <si>
    <t>Subtotal</t>
  </si>
  <si>
    <t>I.V.A.</t>
  </si>
  <si>
    <t>Condición de pago: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</si>
  <si>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</si>
  <si>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</si>
  <si>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</si>
  <si>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Item</t>
  </si>
  <si>
    <t>Clase de Contratación:</t>
  </si>
  <si>
    <t>Expendiente:</t>
  </si>
  <si>
    <t>C.U.I.T.</t>
  </si>
  <si>
    <t>Total</t>
  </si>
  <si>
    <t>Adjudicación:</t>
  </si>
  <si>
    <t>Descripción</t>
  </si>
  <si>
    <t>Precio Unitario</t>
  </si>
  <si>
    <t xml:space="preserve">I.V.A. </t>
  </si>
  <si>
    <t>Subtotal I.V.A. $</t>
  </si>
  <si>
    <t xml:space="preserve">Subtotal </t>
  </si>
  <si>
    <t>Precio</t>
  </si>
  <si>
    <t>Unitario</t>
  </si>
  <si>
    <t>Flete</t>
  </si>
  <si>
    <t>Seguro</t>
  </si>
  <si>
    <t>EXW</t>
  </si>
  <si>
    <t>FCA</t>
  </si>
  <si>
    <t>FOB</t>
  </si>
  <si>
    <t>CFR</t>
  </si>
  <si>
    <t>CIF</t>
  </si>
  <si>
    <t>Lugar de cumplimiento de Incoterm (Ciudad/País):</t>
  </si>
  <si>
    <t>Condición de Pago:</t>
  </si>
  <si>
    <t>Plazo de Entrega:</t>
  </si>
  <si>
    <t>Mantenimiento de Oferta:</t>
  </si>
  <si>
    <t>Inconterm</t>
  </si>
  <si>
    <t>Items a cotizar:</t>
  </si>
  <si>
    <r>
      <rPr>
        <b/>
        <u/>
        <sz val="10"/>
        <rFont val="Arial"/>
        <family val="2"/>
      </rPr>
      <t>Expediente:</t>
    </r>
    <r>
      <rPr>
        <b/>
        <sz val="10"/>
        <rFont val="Arial"/>
        <family val="2"/>
      </rPr>
      <t xml:space="preserve"> </t>
    </r>
  </si>
  <si>
    <t>Identificación Tributaria</t>
  </si>
  <si>
    <t>Refencia de Fábrica</t>
  </si>
  <si>
    <t>Referencia de Fábrica</t>
  </si>
  <si>
    <t>Renglón</t>
  </si>
  <si>
    <t>Lugar de entrega:</t>
  </si>
  <si>
    <t>ANEXO A - PLANILLA COTIZACIÓN BIENES DE ORIGEN NACIONAL / NACIONALIZADOS</t>
  </si>
  <si>
    <t>ANEXO B - PLANILLA COTIZACIÓN BIENES DE ORIGEN EXTRANJERO</t>
  </si>
  <si>
    <t>Directa por Compulsa Abreviada</t>
  </si>
  <si>
    <t>Según Artículo 117 del R.C.C.</t>
  </si>
  <si>
    <t>Según artículo 7° del PCP</t>
  </si>
  <si>
    <t>Según artículo 28° del PCP</t>
  </si>
  <si>
    <t>49/2019</t>
  </si>
  <si>
    <t>TRE-SOF- SOFS-0001829/2018</t>
  </si>
  <si>
    <t>Adquisición de juntas aisladas coladas para riel - Línea Roca</t>
  </si>
  <si>
    <t>Según artículo 25° del PCP</t>
  </si>
  <si>
    <t>C/U</t>
  </si>
  <si>
    <t>NUM76600190170N</t>
  </si>
  <si>
    <t>JUNTA AISLADA COLADA SISTEMA ALEMAN- RIEL UIC 54 6 AGUJEROS</t>
  </si>
  <si>
    <t>PLANO V-0047-01- NORMA FA 7068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</si>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</sst>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$-2C0A]#,###.00;[Red]\([$$-2C0A]#,###.00\)"/>
    <numFmt numFmtId="165" formatCode="_ &quot;$ &quot;* #,##0.00_ ;_ &quot;$ &quot;* \-#,##0.00_ ;_ &quot;$ &quot;* \-??_ ;_ @_ "/>
    <numFmt numFmtId="166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name val="Arial"/>
      <family val="2"/>
    </font>
    <font>
      <b/>
      <i/>
      <u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97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auto="1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 applyFill="0" applyBorder="0" applyAlignment="0" applyProtection="0"/>
  </cellStyleXfs>
  <cellXfs count="234">
    <xf numFmtId="0" fontId="0" fillId="0" borderId="0" xfId="0"/>
    <xf numFmtId="0" fontId="7" fillId="6" borderId="0" xfId="0" applyFont="1" applyFill="1" applyBorder="1" applyProtection="1">
      <protection locked="0"/>
    </xf>
    <xf numFmtId="0" fontId="1" fillId="6" borderId="7" xfId="1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22" xfId="1" applyFont="1" applyFill="1" applyBorder="1" applyAlignment="1" applyProtection="1">
      <alignment horizontal="center" vertical="center" wrapText="1"/>
      <protection hidden="1"/>
    </xf>
    <xf numFmtId="0" fontId="6" fillId="6" borderId="22" xfId="0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Protection="1">
      <protection hidden="1"/>
    </xf>
    <xf numFmtId="0" fontId="9" fillId="6" borderId="29" xfId="1" applyFont="1" applyFill="1" applyBorder="1" applyAlignment="1" applyProtection="1">
      <alignment horizontal="left" vertical="center" wrapText="1"/>
      <protection hidden="1"/>
    </xf>
    <xf numFmtId="0" fontId="9" fillId="6" borderId="29" xfId="1" applyFont="1" applyFill="1" applyBorder="1" applyAlignment="1" applyProtection="1">
      <alignment horizontal="left" vertical="center"/>
      <protection hidden="1"/>
    </xf>
    <xf numFmtId="0" fontId="9" fillId="6" borderId="29" xfId="1" applyFont="1" applyFill="1" applyBorder="1" applyAlignment="1" applyProtection="1">
      <alignment vertical="center" wrapText="1"/>
      <protection locked="0"/>
    </xf>
    <xf numFmtId="0" fontId="7" fillId="6" borderId="14" xfId="0" applyFont="1" applyFill="1" applyBorder="1" applyProtection="1">
      <protection locked="0"/>
    </xf>
    <xf numFmtId="0" fontId="7" fillId="6" borderId="33" xfId="0" applyFont="1" applyFill="1" applyBorder="1" applyProtection="1">
      <protection locked="0"/>
    </xf>
    <xf numFmtId="0" fontId="9" fillId="6" borderId="6" xfId="1" applyFont="1" applyFill="1" applyBorder="1" applyAlignment="1" applyProtection="1">
      <alignment vertical="center"/>
      <protection hidden="1"/>
    </xf>
    <xf numFmtId="0" fontId="3" fillId="5" borderId="0" xfId="1" applyFont="1" applyFill="1" applyBorder="1" applyAlignment="1" applyProtection="1">
      <alignment vertical="center"/>
      <protection hidden="1"/>
    </xf>
    <xf numFmtId="0" fontId="7" fillId="6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3" fillId="5" borderId="10" xfId="1" applyFont="1" applyFill="1" applyBorder="1" applyAlignment="1" applyProtection="1">
      <alignment horizontal="center"/>
      <protection hidden="1"/>
    </xf>
    <xf numFmtId="0" fontId="7" fillId="6" borderId="35" xfId="0" applyFont="1" applyFill="1" applyBorder="1" applyProtection="1">
      <protection locked="0"/>
    </xf>
    <xf numFmtId="4" fontId="6" fillId="6" borderId="30" xfId="0" applyNumberFormat="1" applyFont="1" applyFill="1" applyBorder="1" applyAlignment="1" applyProtection="1">
      <alignment horizontal="right" vertical="center" wrapText="1"/>
    </xf>
    <xf numFmtId="0" fontId="1" fillId="4" borderId="6" xfId="1" applyFont="1" applyFill="1" applyBorder="1" applyProtection="1">
      <protection hidden="1"/>
    </xf>
    <xf numFmtId="0" fontId="1" fillId="4" borderId="0" xfId="1" applyFont="1" applyFill="1" applyBorder="1" applyProtection="1">
      <protection hidden="1"/>
    </xf>
    <xf numFmtId="0" fontId="1" fillId="4" borderId="0" xfId="1" applyFont="1" applyFill="1" applyBorder="1" applyAlignment="1" applyProtection="1">
      <alignment horizontal="left" vertical="center"/>
      <protection hidden="1"/>
    </xf>
    <xf numFmtId="0" fontId="1" fillId="4" borderId="18" xfId="1" applyFont="1" applyFill="1" applyBorder="1" applyAlignment="1" applyProtection="1">
      <alignment horizontal="left" vertical="center"/>
      <protection hidden="1"/>
    </xf>
    <xf numFmtId="0" fontId="1" fillId="4" borderId="9" xfId="1" applyFont="1" applyFill="1" applyBorder="1" applyProtection="1">
      <protection hidden="1"/>
    </xf>
    <xf numFmtId="0" fontId="1" fillId="4" borderId="10" xfId="1" applyFont="1" applyFill="1" applyBorder="1" applyProtection="1">
      <protection hidden="1"/>
    </xf>
    <xf numFmtId="0" fontId="1" fillId="4" borderId="10" xfId="1" applyFont="1" applyFill="1" applyBorder="1" applyAlignment="1" applyProtection="1">
      <alignment horizontal="left" vertical="center"/>
      <protection hidden="1"/>
    </xf>
    <xf numFmtId="0" fontId="1" fillId="4" borderId="17" xfId="1" applyFont="1" applyFill="1" applyBorder="1" applyAlignment="1" applyProtection="1">
      <alignment horizontal="left" vertical="center"/>
      <protection hidden="1"/>
    </xf>
    <xf numFmtId="0" fontId="7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7" fillId="5" borderId="24" xfId="0" applyFont="1" applyFill="1" applyBorder="1" applyProtection="1">
      <protection hidden="1"/>
    </xf>
    <xf numFmtId="0" fontId="7" fillId="5" borderId="25" xfId="0" applyFont="1" applyFill="1" applyBorder="1" applyProtection="1">
      <protection hidden="1"/>
    </xf>
    <xf numFmtId="10" fontId="7" fillId="5" borderId="31" xfId="0" applyNumberFormat="1" applyFont="1" applyFill="1" applyBorder="1" applyProtection="1">
      <protection hidden="1"/>
    </xf>
    <xf numFmtId="0" fontId="7" fillId="5" borderId="27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9" fontId="7" fillId="5" borderId="26" xfId="0" applyNumberFormat="1" applyFont="1" applyFill="1" applyBorder="1" applyProtection="1">
      <protection hidden="1"/>
    </xf>
    <xf numFmtId="0" fontId="7" fillId="5" borderId="26" xfId="0" applyFont="1" applyFill="1" applyBorder="1" applyProtection="1">
      <protection hidden="1"/>
    </xf>
    <xf numFmtId="0" fontId="7" fillId="5" borderId="28" xfId="0" applyFont="1" applyFill="1" applyBorder="1" applyProtection="1">
      <protection hidden="1"/>
    </xf>
    <xf numFmtId="0" fontId="7" fillId="5" borderId="8" xfId="0" applyFont="1" applyFill="1" applyBorder="1" applyProtection="1">
      <protection hidden="1"/>
    </xf>
    <xf numFmtId="0" fontId="7" fillId="5" borderId="32" xfId="0" applyFont="1" applyFill="1" applyBorder="1" applyProtection="1">
      <protection hidden="1"/>
    </xf>
    <xf numFmtId="0" fontId="1" fillId="6" borderId="0" xfId="1" applyFont="1" applyFill="1" applyProtection="1">
      <protection locked="0"/>
    </xf>
    <xf numFmtId="0" fontId="1" fillId="6" borderId="0" xfId="1" applyFont="1" applyFill="1" applyAlignment="1" applyProtection="1">
      <alignment horizontal="left" vertical="center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</xf>
    <xf numFmtId="4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48" xfId="0" applyNumberFormat="1" applyFont="1" applyFill="1" applyBorder="1" applyAlignment="1" applyProtection="1">
      <alignment horizontal="right" vertical="center" wrapText="1"/>
    </xf>
    <xf numFmtId="4" fontId="6" fillId="6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0" xfId="0" applyFont="1" applyFill="1" applyProtection="1">
      <protection hidden="1"/>
    </xf>
    <xf numFmtId="10" fontId="6" fillId="6" borderId="15" xfId="3" applyNumberFormat="1" applyFont="1" applyFill="1" applyBorder="1" applyAlignment="1" applyProtection="1">
      <alignment horizontal="right" vertical="center" wrapText="1"/>
      <protection locked="0"/>
    </xf>
    <xf numFmtId="0" fontId="3" fillId="6" borderId="6" xfId="1" applyFont="1" applyFill="1" applyBorder="1" applyAlignment="1" applyProtection="1">
      <alignment vertical="center"/>
      <protection hidden="1"/>
    </xf>
    <xf numFmtId="0" fontId="13" fillId="6" borderId="29" xfId="1" applyFont="1" applyFill="1" applyBorder="1" applyAlignment="1" applyProtection="1">
      <alignment horizontal="left" vertical="center" wrapText="1"/>
      <protection hidden="1"/>
    </xf>
    <xf numFmtId="0" fontId="13" fillId="6" borderId="29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vertical="center"/>
      <protection hidden="1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9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6" xfId="0" applyNumberFormat="1" applyFont="1" applyFill="1" applyBorder="1" applyAlignment="1" applyProtection="1">
      <alignment horizontal="right" vertical="center" wrapText="1"/>
      <protection locked="0"/>
    </xf>
    <xf numFmtId="4" fontId="14" fillId="6" borderId="12" xfId="2" applyNumberFormat="1" applyFont="1" applyFill="1" applyBorder="1" applyAlignment="1" applyProtection="1">
      <alignment horizontal="right" vertical="center"/>
      <protection locked="0"/>
    </xf>
    <xf numFmtId="0" fontId="3" fillId="3" borderId="10" xfId="1" applyFont="1" applyFill="1" applyBorder="1" applyAlignment="1" applyProtection="1">
      <alignment horizontal="left" vertical="center"/>
    </xf>
    <xf numFmtId="0" fontId="3" fillId="6" borderId="0" xfId="1" applyFont="1" applyFill="1" applyBorder="1" applyAlignment="1" applyProtection="1">
      <alignment vertical="center" wrapText="1"/>
      <protection hidden="1"/>
    </xf>
    <xf numFmtId="0" fontId="3" fillId="6" borderId="6" xfId="1" applyFont="1" applyFill="1" applyBorder="1" applyAlignment="1" applyProtection="1">
      <alignment vertical="center" wrapText="1"/>
      <protection hidden="1"/>
    </xf>
    <xf numFmtId="0" fontId="1" fillId="6" borderId="37" xfId="1" applyFont="1" applyFill="1" applyBorder="1" applyAlignment="1" applyProtection="1">
      <alignment horizontal="center" vertical="center"/>
      <protection hidden="1"/>
    </xf>
    <xf numFmtId="0" fontId="1" fillId="6" borderId="45" xfId="1" applyFont="1" applyFill="1" applyBorder="1" applyAlignment="1" applyProtection="1">
      <alignment horizontal="center" vertical="center"/>
      <protection hidden="1"/>
    </xf>
    <xf numFmtId="0" fontId="13" fillId="6" borderId="29" xfId="1" applyFont="1" applyFill="1" applyBorder="1" applyAlignment="1" applyProtection="1">
      <alignment vertical="center" wrapText="1"/>
    </xf>
    <xf numFmtId="0" fontId="13" fillId="6" borderId="16" xfId="1" applyFont="1" applyFill="1" applyBorder="1" applyAlignment="1" applyProtection="1">
      <alignment horizontal="center" vertical="center" wrapText="1"/>
    </xf>
    <xf numFmtId="4" fontId="6" fillId="8" borderId="15" xfId="0" applyNumberFormat="1" applyFont="1" applyFill="1" applyBorder="1" applyAlignment="1" applyProtection="1">
      <alignment horizontal="right" vertical="center" wrapText="1"/>
    </xf>
    <xf numFmtId="4" fontId="14" fillId="8" borderId="15" xfId="2" applyNumberFormat="1" applyFont="1" applyFill="1" applyBorder="1" applyAlignment="1" applyProtection="1">
      <alignment horizontal="right" vertical="center"/>
    </xf>
    <xf numFmtId="4" fontId="6" fillId="8" borderId="22" xfId="0" applyNumberFormat="1" applyFont="1" applyFill="1" applyBorder="1" applyAlignment="1" applyProtection="1">
      <alignment horizontal="right" vertical="center" wrapText="1"/>
    </xf>
    <xf numFmtId="4" fontId="14" fillId="8" borderId="22" xfId="2" applyNumberFormat="1" applyFont="1" applyFill="1" applyBorder="1" applyAlignment="1" applyProtection="1">
      <alignment horizontal="right" vertical="center"/>
    </xf>
    <xf numFmtId="0" fontId="3" fillId="6" borderId="43" xfId="1" applyFont="1" applyFill="1" applyBorder="1" applyAlignment="1" applyProtection="1">
      <alignment horizontal="center" vertical="center"/>
    </xf>
    <xf numFmtId="0" fontId="3" fillId="6" borderId="44" xfId="1" applyFont="1" applyFill="1" applyBorder="1" applyAlignment="1" applyProtection="1">
      <alignment horizontal="center" vertical="center"/>
    </xf>
    <xf numFmtId="0" fontId="3" fillId="6" borderId="39" xfId="1" applyFont="1" applyFill="1" applyBorder="1" applyAlignment="1" applyProtection="1">
      <alignment horizontal="center" vertical="center"/>
    </xf>
    <xf numFmtId="0" fontId="3" fillId="6" borderId="37" xfId="1" applyFont="1" applyFill="1" applyBorder="1" applyAlignment="1" applyProtection="1">
      <alignment horizontal="center" vertical="center"/>
    </xf>
    <xf numFmtId="0" fontId="1" fillId="6" borderId="18" xfId="1" applyFont="1" applyFill="1" applyBorder="1" applyAlignment="1" applyProtection="1">
      <alignment horizontal="left" vertical="center" wrapText="1"/>
      <protection hidden="1"/>
    </xf>
    <xf numFmtId="49" fontId="6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17" xfId="1" applyFont="1" applyFill="1" applyBorder="1" applyAlignment="1" applyProtection="1">
      <alignment vertical="center" wrapText="1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0" xfId="2" applyNumberFormat="1" applyFont="1" applyFill="1" applyBorder="1" applyAlignment="1" applyProtection="1">
      <alignment horizontal="right" vertical="center"/>
    </xf>
    <xf numFmtId="43" fontId="2" fillId="3" borderId="17" xfId="4" applyFont="1" applyFill="1" applyBorder="1" applyAlignment="1" applyProtection="1">
      <alignment vertical="center"/>
    </xf>
    <xf numFmtId="4" fontId="2" fillId="3" borderId="17" xfId="2" applyNumberFormat="1" applyFont="1" applyFill="1" applyBorder="1" applyAlignment="1" applyProtection="1">
      <alignment vertical="center"/>
    </xf>
    <xf numFmtId="0" fontId="1" fillId="2" borderId="22" xfId="1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Protection="1">
      <protection hidden="1"/>
    </xf>
    <xf numFmtId="0" fontId="1" fillId="6" borderId="4" xfId="1" applyFont="1" applyFill="1" applyBorder="1" applyAlignment="1" applyProtection="1">
      <alignment horizontal="left" vertical="center"/>
    </xf>
    <xf numFmtId="0" fontId="18" fillId="5" borderId="0" xfId="0" applyFont="1" applyFill="1" applyProtection="1">
      <protection hidden="1"/>
    </xf>
    <xf numFmtId="0" fontId="13" fillId="5" borderId="0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1" fillId="4" borderId="1" xfId="1" applyFont="1" applyFill="1" applyBorder="1" applyProtection="1">
      <protection hidden="1"/>
    </xf>
    <xf numFmtId="0" fontId="1" fillId="4" borderId="2" xfId="1" applyFont="1" applyFill="1" applyBorder="1" applyProtection="1">
      <protection hidden="1"/>
    </xf>
    <xf numFmtId="0" fontId="1" fillId="4" borderId="2" xfId="1" applyFont="1" applyFill="1" applyBorder="1" applyAlignment="1" applyProtection="1">
      <alignment horizontal="left" vertical="center"/>
      <protection hidden="1"/>
    </xf>
    <xf numFmtId="0" fontId="1" fillId="4" borderId="3" xfId="1" applyFont="1" applyFill="1" applyBorder="1" applyAlignment="1" applyProtection="1">
      <alignment horizontal="left" vertical="center"/>
      <protection hidden="1"/>
    </xf>
    <xf numFmtId="4" fontId="2" fillId="3" borderId="17" xfId="2" applyNumberFormat="1" applyFont="1" applyFill="1" applyBorder="1" applyAlignment="1" applyProtection="1">
      <alignment horizontal="right" vertical="center"/>
    </xf>
    <xf numFmtId="43" fontId="7" fillId="7" borderId="0" xfId="4" applyFont="1" applyFill="1" applyProtection="1">
      <protection hidden="1"/>
    </xf>
    <xf numFmtId="43" fontId="7" fillId="5" borderId="0" xfId="4" applyFont="1" applyFill="1" applyProtection="1">
      <protection hidden="1"/>
    </xf>
    <xf numFmtId="43" fontId="7" fillId="5" borderId="0" xfId="4" applyFont="1" applyFill="1" applyBorder="1" applyProtection="1">
      <protection hidden="1"/>
    </xf>
    <xf numFmtId="43" fontId="7" fillId="5" borderId="0" xfId="4" applyFont="1" applyFill="1" applyBorder="1" applyAlignment="1" applyProtection="1">
      <alignment horizontal="left"/>
      <protection hidden="1"/>
    </xf>
    <xf numFmtId="43" fontId="10" fillId="5" borderId="0" xfId="4" applyFont="1" applyFill="1" applyProtection="1">
      <protection hidden="1"/>
    </xf>
    <xf numFmtId="43" fontId="6" fillId="6" borderId="22" xfId="4" applyFont="1" applyFill="1" applyBorder="1" applyAlignment="1" applyProtection="1">
      <alignment horizontal="center" vertical="center"/>
      <protection hidden="1"/>
    </xf>
    <xf numFmtId="166" fontId="6" fillId="6" borderId="15" xfId="4" applyNumberFormat="1" applyFont="1" applyFill="1" applyBorder="1" applyAlignment="1" applyProtection="1">
      <alignment horizontal="center" vertical="center"/>
      <protection hidden="1"/>
    </xf>
    <xf numFmtId="14" fontId="7" fillId="5" borderId="0" xfId="4" applyNumberFormat="1" applyFont="1" applyFill="1" applyBorder="1" applyAlignment="1" applyProtection="1">
      <alignment horizontal="right"/>
      <protection hidden="1"/>
    </xf>
    <xf numFmtId="0" fontId="12" fillId="6" borderId="0" xfId="1" applyFont="1" applyFill="1" applyBorder="1" applyAlignment="1" applyProtection="1">
      <alignment vertical="center"/>
      <protection hidden="1"/>
    </xf>
    <xf numFmtId="0" fontId="12" fillId="6" borderId="18" xfId="1" applyFont="1" applyFill="1" applyBorder="1" applyAlignment="1" applyProtection="1">
      <alignment vertical="center"/>
      <protection hidden="1"/>
    </xf>
    <xf numFmtId="0" fontId="6" fillId="6" borderId="15" xfId="0" applyFont="1" applyFill="1" applyBorder="1" applyAlignment="1" applyProtection="1">
      <alignment horizontal="center" vertical="center" wrapText="1"/>
      <protection hidden="1"/>
    </xf>
    <xf numFmtId="43" fontId="7" fillId="9" borderId="0" xfId="4" applyFont="1" applyFill="1" applyProtection="1">
      <protection hidden="1"/>
    </xf>
    <xf numFmtId="0" fontId="15" fillId="0" borderId="22" xfId="0" applyFont="1" applyBorder="1" applyAlignment="1">
      <alignment horizontal="center" wrapText="1"/>
    </xf>
    <xf numFmtId="0" fontId="15" fillId="0" borderId="22" xfId="0" applyFont="1" applyBorder="1" applyAlignment="1">
      <alignment horizontal="center" vertical="center" wrapText="1"/>
    </xf>
    <xf numFmtId="0" fontId="9" fillId="6" borderId="6" xfId="1" applyFont="1" applyFill="1" applyBorder="1" applyAlignment="1" applyProtection="1">
      <alignment horizontal="left" vertical="center"/>
      <protection hidden="1"/>
    </xf>
    <xf numFmtId="0" fontId="9" fillId="6" borderId="0" xfId="1" applyFont="1" applyFill="1" applyBorder="1" applyAlignment="1" applyProtection="1">
      <alignment horizontal="left" vertical="center"/>
      <protection hidden="1"/>
    </xf>
    <xf numFmtId="0" fontId="9" fillId="6" borderId="7" xfId="1" applyFont="1" applyFill="1" applyBorder="1" applyAlignment="1" applyProtection="1">
      <alignment horizontal="left" vertical="center" wrapText="1"/>
      <protection hidden="1"/>
    </xf>
    <xf numFmtId="0" fontId="9" fillId="6" borderId="29" xfId="1" applyFont="1" applyFill="1" applyBorder="1" applyAlignment="1" applyProtection="1">
      <alignment horizontal="left" vertical="center" wrapText="1"/>
      <protection hidden="1"/>
    </xf>
    <xf numFmtId="0" fontId="12" fillId="6" borderId="36" xfId="1" applyFont="1" applyFill="1" applyBorder="1" applyAlignment="1" applyProtection="1">
      <alignment horizontal="center" vertical="center"/>
      <protection locked="0"/>
    </xf>
    <xf numFmtId="0" fontId="12" fillId="6" borderId="34" xfId="1" applyFont="1" applyFill="1" applyBorder="1" applyAlignment="1" applyProtection="1">
      <alignment horizontal="center" vertical="center"/>
      <protection locked="0"/>
    </xf>
    <xf numFmtId="0" fontId="12" fillId="6" borderId="41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horizontal="center" vertical="center" wrapText="1"/>
      <protection locked="0"/>
    </xf>
    <xf numFmtId="0" fontId="12" fillId="6" borderId="2" xfId="1" applyFont="1" applyFill="1" applyBorder="1" applyAlignment="1" applyProtection="1">
      <alignment horizontal="center" vertical="center" wrapText="1"/>
      <protection locked="0"/>
    </xf>
    <xf numFmtId="0" fontId="12" fillId="6" borderId="3" xfId="1" applyFont="1" applyFill="1" applyBorder="1" applyAlignment="1" applyProtection="1">
      <alignment horizontal="center" vertical="center" wrapText="1"/>
      <protection locked="0"/>
    </xf>
    <xf numFmtId="0" fontId="12" fillId="6" borderId="28" xfId="1" applyFont="1" applyFill="1" applyBorder="1" applyAlignment="1" applyProtection="1">
      <alignment horizontal="center" vertical="center" wrapText="1"/>
      <protection locked="0"/>
    </xf>
    <xf numFmtId="0" fontId="12" fillId="6" borderId="8" xfId="1" applyFont="1" applyFill="1" applyBorder="1" applyAlignment="1" applyProtection="1">
      <alignment horizontal="center" vertical="center" wrapText="1"/>
      <protection locked="0"/>
    </xf>
    <xf numFmtId="0" fontId="12" fillId="6" borderId="40" xfId="1" applyFont="1" applyFill="1" applyBorder="1" applyAlignment="1" applyProtection="1">
      <alignment horizontal="center" vertical="center" wrapText="1"/>
      <protection locked="0"/>
    </xf>
    <xf numFmtId="0" fontId="12" fillId="6" borderId="36" xfId="1" applyFont="1" applyFill="1" applyBorder="1" applyAlignment="1" applyProtection="1">
      <alignment horizontal="center" vertical="justify"/>
      <protection locked="0"/>
    </xf>
    <xf numFmtId="0" fontId="12" fillId="6" borderId="34" xfId="1" applyFont="1" applyFill="1" applyBorder="1" applyAlignment="1" applyProtection="1">
      <alignment horizontal="center" vertical="justify"/>
      <protection locked="0"/>
    </xf>
    <xf numFmtId="0" fontId="12" fillId="6" borderId="41" xfId="1" applyFont="1" applyFill="1" applyBorder="1" applyAlignment="1" applyProtection="1">
      <alignment horizontal="center" vertical="justify"/>
      <protection locked="0"/>
    </xf>
    <xf numFmtId="0" fontId="12" fillId="6" borderId="2" xfId="1" applyFont="1" applyFill="1" applyBorder="1" applyAlignment="1" applyProtection="1">
      <alignment horizontal="left" vertical="center" wrapText="1"/>
      <protection hidden="1"/>
    </xf>
    <xf numFmtId="0" fontId="12" fillId="6" borderId="3" xfId="1" applyFont="1" applyFill="1" applyBorder="1" applyAlignment="1" applyProtection="1">
      <alignment horizontal="left" vertical="center" wrapText="1"/>
      <protection hidden="1"/>
    </xf>
    <xf numFmtId="0" fontId="15" fillId="6" borderId="0" xfId="0" applyFont="1" applyFill="1" applyBorder="1" applyAlignment="1" applyProtection="1">
      <alignment horizontal="left" vertical="center" wrapText="1"/>
      <protection hidden="1"/>
    </xf>
    <xf numFmtId="0" fontId="15" fillId="6" borderId="18" xfId="0" applyFont="1" applyFill="1" applyBorder="1" applyAlignment="1" applyProtection="1">
      <alignment horizontal="left" vertical="center" wrapText="1"/>
      <protection hidden="1"/>
    </xf>
    <xf numFmtId="43" fontId="12" fillId="6" borderId="0" xfId="1" applyNumberFormat="1" applyFont="1" applyFill="1" applyBorder="1" applyAlignment="1" applyProtection="1">
      <alignment horizontal="left" vertical="center" wrapText="1"/>
      <protection hidden="1"/>
    </xf>
    <xf numFmtId="0" fontId="12" fillId="6" borderId="0" xfId="1" applyFont="1" applyFill="1" applyBorder="1" applyAlignment="1" applyProtection="1">
      <alignment horizontal="left" vertical="center" wrapText="1"/>
      <protection hidden="1"/>
    </xf>
    <xf numFmtId="0" fontId="12" fillId="6" borderId="18" xfId="1" applyFont="1" applyFill="1" applyBorder="1" applyAlignment="1" applyProtection="1">
      <alignment horizontal="left" vertical="center" wrapText="1"/>
      <protection hidden="1"/>
    </xf>
    <xf numFmtId="0" fontId="5" fillId="6" borderId="9" xfId="1" applyFont="1" applyFill="1" applyBorder="1" applyAlignment="1" applyProtection="1">
      <alignment horizontal="center"/>
    </xf>
    <xf numFmtId="0" fontId="5" fillId="6" borderId="10" xfId="1" applyFont="1" applyFill="1" applyBorder="1" applyAlignment="1" applyProtection="1">
      <alignment horizontal="center"/>
    </xf>
    <xf numFmtId="0" fontId="5" fillId="6" borderId="17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17" fillId="5" borderId="5" xfId="1" applyFont="1" applyFill="1" applyBorder="1" applyAlignment="1" applyProtection="1">
      <alignment horizontal="left" vertical="center"/>
      <protection hidden="1"/>
    </xf>
    <xf numFmtId="0" fontId="17" fillId="5" borderId="4" xfId="1" applyFont="1" applyFill="1" applyBorder="1" applyAlignment="1" applyProtection="1">
      <alignment horizontal="left" vertical="center"/>
      <protection hidden="1"/>
    </xf>
    <xf numFmtId="0" fontId="3" fillId="6" borderId="23" xfId="1" applyFont="1" applyFill="1" applyBorder="1" applyAlignment="1" applyProtection="1">
      <alignment horizontal="center" vertical="center"/>
      <protection hidden="1"/>
    </xf>
    <xf numFmtId="0" fontId="3" fillId="6" borderId="14" xfId="1" applyFont="1" applyFill="1" applyBorder="1" applyAlignment="1" applyProtection="1">
      <alignment horizontal="center" vertical="center"/>
      <protection hidden="1"/>
    </xf>
    <xf numFmtId="0" fontId="9" fillId="6" borderId="6" xfId="1" applyFont="1" applyFill="1" applyBorder="1" applyAlignment="1" applyProtection="1">
      <alignment horizontal="left" vertical="center" wrapText="1"/>
      <protection hidden="1"/>
    </xf>
    <xf numFmtId="0" fontId="9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37" xfId="1" applyFont="1" applyFill="1" applyBorder="1" applyAlignment="1" applyProtection="1">
      <alignment horizontal="center" vertical="center"/>
      <protection hidden="1"/>
    </xf>
    <xf numFmtId="0" fontId="3" fillId="6" borderId="38" xfId="1" applyFont="1" applyFill="1" applyBorder="1" applyAlignment="1" applyProtection="1">
      <alignment horizontal="center" vertical="center"/>
      <protection hidden="1"/>
    </xf>
    <xf numFmtId="0" fontId="3" fillId="6" borderId="11" xfId="1" applyFont="1" applyFill="1" applyBorder="1" applyAlignment="1" applyProtection="1">
      <alignment horizontal="center" vertical="center"/>
      <protection hidden="1"/>
    </xf>
    <xf numFmtId="0" fontId="3" fillId="6" borderId="12" xfId="1" applyFont="1" applyFill="1" applyBorder="1" applyAlignment="1" applyProtection="1">
      <alignment horizontal="center" vertical="center"/>
      <protection hidden="1"/>
    </xf>
    <xf numFmtId="0" fontId="3" fillId="6" borderId="28" xfId="1" applyFont="1" applyFill="1" applyBorder="1" applyAlignment="1" applyProtection="1">
      <alignment horizontal="center" vertical="center"/>
      <protection hidden="1"/>
    </xf>
    <xf numFmtId="0" fontId="3" fillId="6" borderId="13" xfId="1" applyFont="1" applyFill="1" applyBorder="1" applyAlignment="1" applyProtection="1">
      <alignment horizontal="center" vertical="center"/>
      <protection hidden="1"/>
    </xf>
    <xf numFmtId="0" fontId="3" fillId="6" borderId="19" xfId="1" applyFont="1" applyFill="1" applyBorder="1" applyAlignment="1" applyProtection="1">
      <alignment horizontal="center" vertical="center"/>
      <protection hidden="1"/>
    </xf>
    <xf numFmtId="0" fontId="3" fillId="6" borderId="20" xfId="1" applyFont="1" applyFill="1" applyBorder="1" applyAlignment="1" applyProtection="1">
      <alignment horizontal="center" vertical="center"/>
      <protection hidden="1"/>
    </xf>
    <xf numFmtId="164" fontId="1" fillId="5" borderId="36" xfId="0" applyNumberFormat="1" applyFont="1" applyFill="1" applyBorder="1" applyAlignment="1" applyProtection="1">
      <alignment horizontal="center" vertical="center"/>
      <protection locked="0"/>
    </xf>
    <xf numFmtId="164" fontId="1" fillId="5" borderId="34" xfId="0" applyNumberFormat="1" applyFont="1" applyFill="1" applyBorder="1" applyAlignment="1" applyProtection="1">
      <alignment horizontal="center" vertical="center"/>
      <protection locked="0"/>
    </xf>
    <xf numFmtId="164" fontId="1" fillId="5" borderId="41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1" fillId="5" borderId="21" xfId="1" applyFont="1" applyFill="1" applyBorder="1" applyAlignment="1" applyProtection="1">
      <alignment horizontal="left" vertical="center"/>
      <protection hidden="1"/>
    </xf>
    <xf numFmtId="0" fontId="3" fillId="6" borderId="1" xfId="1" applyFont="1" applyFill="1" applyBorder="1" applyAlignment="1" applyProtection="1">
      <alignment horizontal="center" vertical="center"/>
      <protection hidden="1"/>
    </xf>
    <xf numFmtId="0" fontId="3" fillId="6" borderId="9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right" vertical="center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0" fontId="2" fillId="3" borderId="17" xfId="1" applyFont="1" applyFill="1" applyBorder="1" applyAlignment="1" applyProtection="1">
      <alignment horizontal="right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21" xfId="1" applyFont="1" applyFill="1" applyBorder="1" applyAlignment="1" applyProtection="1">
      <alignment horizontal="right" vertical="center"/>
      <protection hidden="1"/>
    </xf>
    <xf numFmtId="0" fontId="17" fillId="6" borderId="5" xfId="1" applyFont="1" applyFill="1" applyBorder="1" applyAlignment="1" applyProtection="1">
      <alignment horizontal="left" vertical="center"/>
    </xf>
    <xf numFmtId="0" fontId="17" fillId="6" borderId="4" xfId="1" applyFont="1" applyFill="1" applyBorder="1" applyAlignment="1" applyProtection="1">
      <alignment horizontal="left" vertical="center"/>
    </xf>
    <xf numFmtId="0" fontId="1" fillId="6" borderId="4" xfId="1" applyFont="1" applyFill="1" applyBorder="1" applyAlignment="1" applyProtection="1">
      <alignment horizontal="center" vertical="center"/>
      <protection locked="0"/>
    </xf>
    <xf numFmtId="0" fontId="1" fillId="6" borderId="21" xfId="1" applyFont="1" applyFill="1" applyBorder="1" applyAlignment="1" applyProtection="1">
      <alignment horizontal="center" vertical="center"/>
      <protection locked="0"/>
    </xf>
    <xf numFmtId="43" fontId="1" fillId="6" borderId="4" xfId="1" applyNumberFormat="1" applyFont="1" applyFill="1" applyBorder="1" applyAlignment="1" applyProtection="1">
      <alignment vertical="center"/>
      <protection hidden="1"/>
    </xf>
    <xf numFmtId="0" fontId="1" fillId="6" borderId="4" xfId="1" applyFont="1" applyFill="1" applyBorder="1" applyAlignment="1" applyProtection="1">
      <alignment vertical="center"/>
      <protection hidden="1"/>
    </xf>
    <xf numFmtId="0" fontId="1" fillId="6" borderId="4" xfId="1" applyFont="1" applyFill="1" applyBorder="1" applyAlignment="1" applyProtection="1">
      <alignment horizontal="left" vertical="center"/>
      <protection hidden="1"/>
    </xf>
    <xf numFmtId="0" fontId="1" fillId="6" borderId="4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21" xfId="1" applyNumberFormat="1" applyFont="1" applyFill="1" applyBorder="1" applyAlignment="1" applyProtection="1">
      <alignment horizontal="center" vertical="center"/>
      <protection hidden="1"/>
    </xf>
    <xf numFmtId="0" fontId="1" fillId="6" borderId="4" xfId="1" applyNumberFormat="1" applyFont="1" applyFill="1" applyBorder="1" applyAlignment="1" applyProtection="1">
      <alignment horizontal="center" vertical="center"/>
      <protection hidden="1"/>
    </xf>
    <xf numFmtId="0" fontId="3" fillId="6" borderId="30" xfId="1" applyFont="1" applyFill="1" applyBorder="1" applyAlignment="1" applyProtection="1">
      <alignment horizontal="center" vertical="center"/>
      <protection hidden="1"/>
    </xf>
    <xf numFmtId="0" fontId="3" fillId="6" borderId="50" xfId="1" applyFont="1" applyFill="1" applyBorder="1" applyAlignment="1" applyProtection="1">
      <alignment horizontal="center" vertical="center"/>
      <protection hidden="1"/>
    </xf>
    <xf numFmtId="49" fontId="6" fillId="6" borderId="37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45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38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44" xfId="0" applyFont="1" applyFill="1" applyBorder="1" applyAlignment="1" applyProtection="1">
      <alignment horizontal="center" vertical="center" wrapText="1"/>
      <protection hidden="1"/>
    </xf>
    <xf numFmtId="0" fontId="6" fillId="6" borderId="47" xfId="0" applyFont="1" applyFill="1" applyBorder="1" applyAlignment="1" applyProtection="1">
      <alignment horizontal="center" vertical="center" wrapText="1"/>
      <protection hidden="1"/>
    </xf>
    <xf numFmtId="0" fontId="6" fillId="6" borderId="49" xfId="0" applyFont="1" applyFill="1" applyBorder="1" applyAlignment="1" applyProtection="1">
      <alignment horizontal="center" vertical="center" wrapText="1"/>
      <protection hidden="1"/>
    </xf>
    <xf numFmtId="0" fontId="6" fillId="6" borderId="51" xfId="0" applyFont="1" applyFill="1" applyBorder="1" applyAlignment="1" applyProtection="1">
      <alignment horizontal="center" vertical="center" wrapText="1"/>
      <protection hidden="1"/>
    </xf>
    <xf numFmtId="0" fontId="6" fillId="6" borderId="52" xfId="0" applyFont="1" applyFill="1" applyBorder="1" applyAlignment="1" applyProtection="1">
      <alignment horizontal="center" vertical="center" wrapText="1"/>
      <protection hidden="1"/>
    </xf>
    <xf numFmtId="0" fontId="6" fillId="6" borderId="53" xfId="0" applyFont="1" applyFill="1" applyBorder="1" applyAlignment="1" applyProtection="1">
      <alignment horizontal="center" vertical="center" wrapText="1"/>
      <protection hidden="1"/>
    </xf>
    <xf numFmtId="0" fontId="2" fillId="3" borderId="5" xfId="1" applyFont="1" applyFill="1" applyBorder="1" applyAlignment="1" applyProtection="1">
      <alignment horizontal="right" vertical="center"/>
    </xf>
    <xf numFmtId="0" fontId="2" fillId="3" borderId="4" xfId="1" applyFont="1" applyFill="1" applyBorder="1" applyAlignment="1" applyProtection="1">
      <alignment horizontal="right" vertical="center"/>
    </xf>
    <xf numFmtId="4" fontId="2" fillId="3" borderId="5" xfId="2" applyNumberFormat="1" applyFont="1" applyFill="1" applyBorder="1" applyAlignment="1" applyProtection="1">
      <alignment horizontal="right" vertical="center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21" xfId="2" applyNumberFormat="1" applyFont="1" applyFill="1" applyBorder="1" applyAlignment="1" applyProtection="1">
      <alignment horizontal="right" vertical="center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2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0" fontId="3" fillId="6" borderId="7" xfId="1" applyFont="1" applyFill="1" applyBorder="1" applyAlignment="1" applyProtection="1">
      <alignment horizontal="center" vertical="center"/>
      <protection hidden="1"/>
    </xf>
    <xf numFmtId="0" fontId="3" fillId="6" borderId="16" xfId="1" applyFont="1" applyFill="1" applyBorder="1" applyAlignment="1" applyProtection="1">
      <alignment horizontal="center" vertical="center"/>
      <protection hidden="1"/>
    </xf>
    <xf numFmtId="0" fontId="3" fillId="6" borderId="15" xfId="1" applyFont="1" applyFill="1" applyBorder="1" applyAlignment="1" applyProtection="1">
      <alignment horizontal="center" vertical="center"/>
      <protection hidden="1"/>
    </xf>
    <xf numFmtId="0" fontId="1" fillId="6" borderId="43" xfId="1" applyFont="1" applyFill="1" applyBorder="1" applyAlignment="1" applyProtection="1">
      <alignment horizontal="center" vertical="center"/>
      <protection hidden="1"/>
    </xf>
    <xf numFmtId="0" fontId="1" fillId="6" borderId="46" xfId="1" applyFont="1" applyFill="1" applyBorder="1" applyAlignment="1" applyProtection="1">
      <alignment horizontal="center" vertical="center"/>
      <protection hidden="1"/>
    </xf>
    <xf numFmtId="0" fontId="1" fillId="6" borderId="42" xfId="1" applyFont="1" applyFill="1" applyBorder="1" applyAlignment="1" applyProtection="1">
      <alignment horizontal="center" vertical="center"/>
      <protection hidden="1"/>
    </xf>
    <xf numFmtId="0" fontId="12" fillId="6" borderId="2" xfId="1" applyFont="1" applyFill="1" applyBorder="1" applyAlignment="1" applyProtection="1">
      <alignment horizontal="left" vertical="center"/>
      <protection hidden="1"/>
    </xf>
    <xf numFmtId="0" fontId="12" fillId="6" borderId="3" xfId="1" applyFont="1" applyFill="1" applyBorder="1" applyAlignment="1" applyProtection="1">
      <alignment horizontal="left" vertical="center"/>
      <protection hidden="1"/>
    </xf>
    <xf numFmtId="0" fontId="12" fillId="6" borderId="0" xfId="1" applyFont="1" applyFill="1" applyBorder="1" applyAlignment="1" applyProtection="1">
      <alignment horizontal="left" vertical="center"/>
      <protection hidden="1"/>
    </xf>
    <xf numFmtId="0" fontId="12" fillId="6" borderId="18" xfId="1" applyFont="1" applyFill="1" applyBorder="1" applyAlignment="1" applyProtection="1">
      <alignment horizontal="left" vertical="center"/>
      <protection hidden="1"/>
    </xf>
    <xf numFmtId="43" fontId="12" fillId="6" borderId="0" xfId="1" applyNumberFormat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horizontal="left" vertical="center"/>
      <protection hidden="1"/>
    </xf>
    <xf numFmtId="0" fontId="13" fillId="6" borderId="0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horizontal="left" vertical="center" wrapText="1"/>
      <protection hidden="1"/>
    </xf>
    <xf numFmtId="0" fontId="13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9" xfId="1" applyFont="1" applyFill="1" applyBorder="1" applyAlignment="1" applyProtection="1">
      <alignment horizontal="center"/>
    </xf>
    <xf numFmtId="0" fontId="3" fillId="6" borderId="10" xfId="1" applyFont="1" applyFill="1" applyBorder="1" applyAlignment="1" applyProtection="1">
      <alignment horizontal="center"/>
    </xf>
    <xf numFmtId="0" fontId="3" fillId="6" borderId="17" xfId="1" applyFont="1" applyFill="1" applyBorder="1" applyAlignment="1" applyProtection="1">
      <alignment horizontal="center"/>
    </xf>
    <xf numFmtId="0" fontId="13" fillId="6" borderId="12" xfId="1" applyFont="1" applyFill="1" applyBorder="1" applyAlignment="1" applyProtection="1">
      <alignment horizontal="center" vertical="center"/>
      <protection locked="0"/>
    </xf>
    <xf numFmtId="0" fontId="13" fillId="6" borderId="50" xfId="1" applyFont="1" applyFill="1" applyBorder="1" applyAlignment="1" applyProtection="1">
      <alignment horizontal="center" vertical="center"/>
      <protection locked="0"/>
    </xf>
    <xf numFmtId="0" fontId="13" fillId="6" borderId="7" xfId="1" applyFont="1" applyFill="1" applyBorder="1" applyAlignment="1" applyProtection="1">
      <alignment horizontal="left" vertical="center" wrapText="1"/>
      <protection hidden="1"/>
    </xf>
    <xf numFmtId="0" fontId="13" fillId="6" borderId="29" xfId="1" applyFont="1" applyFill="1" applyBorder="1" applyAlignment="1" applyProtection="1">
      <alignment horizontal="left" vertical="center" wrapText="1"/>
      <protection hidden="1"/>
    </xf>
    <xf numFmtId="0" fontId="1" fillId="6" borderId="36" xfId="1" applyFont="1" applyFill="1" applyBorder="1" applyAlignment="1" applyProtection="1">
      <alignment horizontal="center" vertical="center"/>
      <protection locked="0"/>
    </xf>
    <xf numFmtId="0" fontId="1" fillId="6" borderId="34" xfId="1" applyFont="1" applyFill="1" applyBorder="1" applyAlignment="1" applyProtection="1">
      <alignment horizontal="center" vertical="center"/>
      <protection locked="0"/>
    </xf>
    <xf numFmtId="0" fontId="1" fillId="6" borderId="41" xfId="1" applyFont="1" applyFill="1" applyBorder="1" applyAlignment="1" applyProtection="1">
      <alignment horizontal="center" vertical="center"/>
      <protection locked="0"/>
    </xf>
    <xf numFmtId="0" fontId="1" fillId="6" borderId="36" xfId="1" applyFont="1" applyFill="1" applyBorder="1" applyAlignment="1" applyProtection="1">
      <alignment horizontal="center" vertical="justify"/>
      <protection locked="0"/>
    </xf>
    <xf numFmtId="0" fontId="1" fillId="6" borderId="34" xfId="1" applyFont="1" applyFill="1" applyBorder="1" applyAlignment="1" applyProtection="1">
      <alignment horizontal="center" vertical="justify"/>
      <protection locked="0"/>
    </xf>
    <xf numFmtId="0" fontId="1" fillId="6" borderId="41" xfId="1" applyFont="1" applyFill="1" applyBorder="1" applyAlignment="1" applyProtection="1">
      <alignment horizontal="center" vertical="justify"/>
      <protection locked="0"/>
    </xf>
    <xf numFmtId="0" fontId="1" fillId="6" borderId="39" xfId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8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40" xfId="1" applyFont="1" applyFill="1" applyBorder="1" applyAlignment="1" applyProtection="1">
      <alignment horizontal="center" vertical="center" wrapText="1"/>
      <protection locked="0"/>
    </xf>
    <xf numFmtId="0" fontId="12" fillId="5" borderId="0" xfId="1" applyFont="1" applyFill="1" applyBorder="1" applyAlignment="1" applyProtection="1">
      <alignment horizontal="left" vertical="center" wrapText="1"/>
      <protection hidden="1"/>
    </xf>
    <xf numFmtId="0" fontId="3" fillId="6" borderId="22" xfId="1" applyFont="1" applyFill="1" applyBorder="1" applyAlignment="1" applyProtection="1">
      <alignment horizontal="center" vertical="center"/>
      <protection hidden="1"/>
    </xf>
    <xf numFmtId="43" fontId="3" fillId="6" borderId="22" xfId="4" applyFont="1" applyFill="1" applyBorder="1" applyAlignment="1" applyProtection="1">
      <alignment horizontal="center" vertical="center"/>
      <protection hidden="1"/>
    </xf>
    <xf numFmtId="0" fontId="12" fillId="5" borderId="0" xfId="1" applyFont="1" applyFill="1" applyBorder="1" applyAlignment="1" applyProtection="1">
      <alignment vertical="center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1">
    <dxf>
      <font>
        <b/>
        <i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357188</xdr:colOff>
      <xdr:row>22</xdr:row>
      <xdr:rowOff>9804</xdr:rowOff>
    </xdr:from>
    <xdr:ext cx="1541305" cy="571501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2" y="6582054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217714</xdr:colOff>
      <xdr:row>24</xdr:row>
      <xdr:rowOff>84498</xdr:rowOff>
    </xdr:from>
    <xdr:ext cx="1885697" cy="643165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420" y="12523027"/>
          <a:ext cx="1885697" cy="643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zoomScale="80" zoomScaleNormal="80" workbookViewId="0">
      <selection activeCell="D11" sqref="D11"/>
    </sheetView>
  </sheetViews>
  <sheetFormatPr baseColWidth="10" defaultRowHeight="12.75"/>
  <cols>
    <col min="1" max="1" width="7.140625" style="1" customWidth="1"/>
    <col min="2" max="2" width="12.140625" style="1" customWidth="1"/>
    <col min="3" max="3" width="14.85546875" style="1" customWidth="1"/>
    <col min="4" max="4" width="11.140625" style="1" customWidth="1"/>
    <col min="5" max="5" width="21.42578125" style="1" customWidth="1"/>
    <col min="6" max="6" width="43.5703125" style="1" customWidth="1"/>
    <col min="7" max="7" width="33.7109375" style="1" bestFit="1" customWidth="1"/>
    <col min="8" max="8" width="14.5703125" style="1" bestFit="1" customWidth="1"/>
    <col min="9" max="9" width="10.5703125" style="1" customWidth="1"/>
    <col min="10" max="10" width="21.140625" style="1" hidden="1" customWidth="1"/>
    <col min="11" max="11" width="21.7109375" style="1" customWidth="1"/>
    <col min="12" max="16384" width="11.42578125" style="1"/>
  </cols>
  <sheetData>
    <row r="1" spans="2:11" ht="13.5" thickBot="1"/>
    <row r="2" spans="2:11" ht="15" customHeight="1">
      <c r="B2" s="131" t="s">
        <v>57</v>
      </c>
      <c r="C2" s="132"/>
      <c r="D2" s="132"/>
      <c r="E2" s="132"/>
      <c r="F2" s="132"/>
      <c r="G2" s="132"/>
      <c r="H2" s="132"/>
      <c r="I2" s="132"/>
      <c r="J2" s="132"/>
      <c r="K2" s="133"/>
    </row>
    <row r="3" spans="2:11" ht="15" customHeight="1">
      <c r="B3" s="134"/>
      <c r="C3" s="135"/>
      <c r="D3" s="135"/>
      <c r="E3" s="135"/>
      <c r="F3" s="135"/>
      <c r="G3" s="135"/>
      <c r="H3" s="135"/>
      <c r="I3" s="135"/>
      <c r="J3" s="135"/>
      <c r="K3" s="136"/>
    </row>
    <row r="4" spans="2:11" ht="15" customHeight="1" thickBot="1">
      <c r="B4" s="137"/>
      <c r="C4" s="138"/>
      <c r="D4" s="138"/>
      <c r="E4" s="138"/>
      <c r="F4" s="138"/>
      <c r="G4" s="138"/>
      <c r="H4" s="138"/>
      <c r="I4" s="138"/>
      <c r="J4" s="138"/>
      <c r="K4" s="139"/>
    </row>
    <row r="5" spans="2:11" ht="18.75" customHeight="1" thickBot="1">
      <c r="B5" s="105" t="s">
        <v>9</v>
      </c>
      <c r="C5" s="106"/>
      <c r="D5" s="121" t="str">
        <f>+'Completar SOFSE'!B5</f>
        <v>49/2019</v>
      </c>
      <c r="E5" s="121"/>
      <c r="F5" s="121"/>
      <c r="G5" s="122"/>
      <c r="H5" s="128" t="s">
        <v>12</v>
      </c>
      <c r="I5" s="129"/>
      <c r="J5" s="129"/>
      <c r="K5" s="130"/>
    </row>
    <row r="6" spans="2:11" ht="30" customHeight="1">
      <c r="B6" s="105" t="s">
        <v>26</v>
      </c>
      <c r="C6" s="106"/>
      <c r="D6" s="123" t="str">
        <f>+'Completar SOFSE'!B6</f>
        <v>Directa por Compulsa Abreviada</v>
      </c>
      <c r="E6" s="123"/>
      <c r="F6" s="123"/>
      <c r="G6" s="124"/>
      <c r="H6" s="107" t="s">
        <v>8</v>
      </c>
      <c r="I6" s="112"/>
      <c r="J6" s="113"/>
      <c r="K6" s="114"/>
    </row>
    <row r="7" spans="2:11" ht="33.75" customHeight="1">
      <c r="B7" s="7" t="s">
        <v>22</v>
      </c>
      <c r="C7" s="8"/>
      <c r="D7" s="125" t="str">
        <f>+'Completar SOFSE'!B7</f>
        <v>TRE-SOF- SOFS-0001829/2018</v>
      </c>
      <c r="E7" s="126"/>
      <c r="F7" s="126"/>
      <c r="G7" s="127"/>
      <c r="H7" s="108"/>
      <c r="I7" s="115"/>
      <c r="J7" s="116"/>
      <c r="K7" s="117"/>
    </row>
    <row r="8" spans="2:11" ht="21.75" customHeight="1">
      <c r="B8" s="144" t="s">
        <v>10</v>
      </c>
      <c r="C8" s="145"/>
      <c r="D8" s="126" t="str">
        <f>+'Completar SOFSE'!B8</f>
        <v>Adquisición de juntas aisladas coladas para riel - Línea Roca</v>
      </c>
      <c r="E8" s="126"/>
      <c r="F8" s="126"/>
      <c r="G8" s="127"/>
      <c r="H8" s="9" t="s">
        <v>28</v>
      </c>
      <c r="I8" s="109"/>
      <c r="J8" s="110"/>
      <c r="K8" s="111"/>
    </row>
    <row r="9" spans="2:11" ht="16.5" customHeight="1">
      <c r="B9" s="144"/>
      <c r="C9" s="145"/>
      <c r="D9" s="126"/>
      <c r="E9" s="126"/>
      <c r="F9" s="126"/>
      <c r="G9" s="127"/>
      <c r="H9" s="10" t="s">
        <v>1</v>
      </c>
      <c r="I9" s="109"/>
      <c r="J9" s="110"/>
      <c r="K9" s="111"/>
    </row>
    <row r="10" spans="2:11" ht="16.5" customHeight="1">
      <c r="B10" s="144"/>
      <c r="C10" s="145"/>
      <c r="D10" s="126"/>
      <c r="E10" s="126"/>
      <c r="F10" s="126"/>
      <c r="G10" s="127"/>
      <c r="H10" s="10" t="s">
        <v>2</v>
      </c>
      <c r="I10" s="118"/>
      <c r="J10" s="119"/>
      <c r="K10" s="120"/>
    </row>
    <row r="11" spans="2:11" ht="15">
      <c r="B11" s="14" t="s">
        <v>18</v>
      </c>
      <c r="C11" s="15"/>
      <c r="D11" s="233" t="str">
        <f>+'Completar SOFSE'!B11</f>
        <v>Total</v>
      </c>
      <c r="E11" s="15"/>
      <c r="F11" s="8"/>
      <c r="G11" s="8"/>
      <c r="H11" s="11" t="s">
        <v>5</v>
      </c>
      <c r="I11" s="154"/>
      <c r="J11" s="155"/>
      <c r="K11" s="156"/>
    </row>
    <row r="12" spans="2:11" ht="13.5" thickBot="1">
      <c r="B12" s="16"/>
      <c r="C12" s="17"/>
      <c r="D12" s="17"/>
      <c r="E12" s="18"/>
      <c r="F12" s="17"/>
      <c r="G12" s="17"/>
      <c r="H12" s="12"/>
      <c r="I12" s="19"/>
      <c r="J12" s="19"/>
      <c r="K12" s="13"/>
    </row>
    <row r="13" spans="2:11" ht="15" customHeight="1">
      <c r="B13" s="142" t="s">
        <v>55</v>
      </c>
      <c r="C13" s="148" t="s">
        <v>11</v>
      </c>
      <c r="D13" s="148" t="s">
        <v>3</v>
      </c>
      <c r="E13" s="150" t="s">
        <v>4</v>
      </c>
      <c r="F13" s="152" t="s">
        <v>31</v>
      </c>
      <c r="G13" s="152" t="s">
        <v>71</v>
      </c>
      <c r="H13" s="146" t="s">
        <v>32</v>
      </c>
      <c r="I13" s="146" t="s">
        <v>33</v>
      </c>
      <c r="J13" s="159" t="s">
        <v>34</v>
      </c>
      <c r="K13" s="146" t="s">
        <v>35</v>
      </c>
    </row>
    <row r="14" spans="2:11" ht="15.75" customHeight="1" thickBot="1">
      <c r="B14" s="143"/>
      <c r="C14" s="149"/>
      <c r="D14" s="149"/>
      <c r="E14" s="151"/>
      <c r="F14" s="153"/>
      <c r="G14" s="153"/>
      <c r="H14" s="147"/>
      <c r="I14" s="147"/>
      <c r="J14" s="160"/>
      <c r="K14" s="147"/>
    </row>
    <row r="15" spans="2:11" ht="37.5" customHeight="1">
      <c r="B15" s="2">
        <f>+'Completar SOFSE'!A21</f>
        <v>1</v>
      </c>
      <c r="C15" s="97">
        <f>VLOOKUP(B15,'Completar SOFSE'!$A$19:$E$454,2,0)</f>
        <v>90</v>
      </c>
      <c r="D15" s="3" t="str">
        <f>VLOOKUP(B15,'Completar SOFSE'!$A$19:$E$454,3,0)</f>
        <v>C/U</v>
      </c>
      <c r="E15" s="3" t="str">
        <f>VLOOKUP(B15,'Completar SOFSE'!$A$19:$E$454,4,0)</f>
        <v>NUM76600190170N</v>
      </c>
      <c r="F15" s="101" t="str">
        <f>VLOOKUP(B15,'Completar SOFSE'!$A$19:$E$454,5,0)</f>
        <v>JUNTA AISLADA COLADA SISTEMA ALEMAN- RIEL UIC 54 6 AGUJEROS</v>
      </c>
      <c r="G15" s="73" t="str">
        <f>VLOOKUP(B15,'Completar SOFSE'!$A$19:$F$454,6,0)</f>
        <v>PLANO V-0047-01- NORMA FA 7068</v>
      </c>
      <c r="H15" s="4"/>
      <c r="I15" s="48">
        <v>0.105</v>
      </c>
      <c r="J15" s="43">
        <f>+(C15*H15)*I15</f>
        <v>0</v>
      </c>
      <c r="K15" s="20">
        <f>+C15*H15</f>
        <v>0</v>
      </c>
    </row>
    <row r="16" spans="2:11" ht="19.5" customHeight="1" thickBot="1">
      <c r="B16" s="161" t="s">
        <v>19</v>
      </c>
      <c r="C16" s="162"/>
      <c r="D16" s="162"/>
      <c r="E16" s="162"/>
      <c r="F16" s="163"/>
      <c r="G16" s="75"/>
      <c r="H16" s="76"/>
      <c r="I16" s="76"/>
      <c r="J16" s="77">
        <f>SUM(J15:J15)</f>
        <v>0</v>
      </c>
      <c r="K16" s="90">
        <f>SUM(K15:K15)</f>
        <v>0</v>
      </c>
    </row>
    <row r="17" spans="2:11" ht="16.5" customHeight="1" thickBot="1">
      <c r="B17" s="164" t="s">
        <v>20</v>
      </c>
      <c r="C17" s="165"/>
      <c r="D17" s="165"/>
      <c r="E17" s="165"/>
      <c r="F17" s="166"/>
      <c r="G17" s="75"/>
      <c r="H17" s="76"/>
      <c r="I17" s="76"/>
      <c r="J17" s="77"/>
      <c r="K17" s="78">
        <f>+J16</f>
        <v>0</v>
      </c>
    </row>
    <row r="18" spans="2:11" ht="18.75" thickBot="1">
      <c r="B18" s="164" t="s">
        <v>0</v>
      </c>
      <c r="C18" s="165"/>
      <c r="D18" s="165"/>
      <c r="E18" s="165"/>
      <c r="F18" s="166"/>
      <c r="G18" s="75"/>
      <c r="H18" s="76"/>
      <c r="I18" s="76"/>
      <c r="J18" s="77"/>
      <c r="K18" s="79">
        <f>+K16+K17</f>
        <v>0</v>
      </c>
    </row>
    <row r="19" spans="2:11" ht="19.5" customHeight="1" thickBot="1">
      <c r="B19" s="140" t="s">
        <v>21</v>
      </c>
      <c r="C19" s="141"/>
      <c r="D19" s="157" t="str">
        <f>+'Completar SOFSE'!B12</f>
        <v>Según artículo 25° del PCP</v>
      </c>
      <c r="E19" s="157"/>
      <c r="F19" s="157"/>
      <c r="G19" s="157"/>
      <c r="H19" s="157"/>
      <c r="I19" s="157"/>
      <c r="J19" s="157"/>
      <c r="K19" s="158"/>
    </row>
    <row r="20" spans="2:11" ht="18" customHeight="1" thickBot="1">
      <c r="B20" s="140" t="s">
        <v>6</v>
      </c>
      <c r="C20" s="141"/>
      <c r="D20" s="157" t="str">
        <f>+'Completar SOFSE'!B13</f>
        <v>Según artículo 7° del PCP</v>
      </c>
      <c r="E20" s="157"/>
      <c r="F20" s="157"/>
      <c r="G20" s="157"/>
      <c r="H20" s="157"/>
      <c r="I20" s="157"/>
      <c r="J20" s="157"/>
      <c r="K20" s="158"/>
    </row>
    <row r="21" spans="2:11" ht="18" customHeight="1" thickBot="1">
      <c r="B21" s="140" t="s">
        <v>56</v>
      </c>
      <c r="C21" s="141"/>
      <c r="D21" s="157" t="str">
        <f>+'Completar SOFSE'!B14</f>
        <v>Según artículo 7° del PCP</v>
      </c>
      <c r="E21" s="157"/>
      <c r="F21" s="157"/>
      <c r="G21" s="157"/>
      <c r="H21" s="157"/>
      <c r="I21" s="157"/>
      <c r="J21" s="157"/>
      <c r="K21" s="158"/>
    </row>
    <row r="22" spans="2:11" ht="24" customHeight="1" thickBot="1">
      <c r="B22" s="140" t="s">
        <v>7</v>
      </c>
      <c r="C22" s="141"/>
      <c r="D22" s="157" t="str">
        <f>+'Completar SOFSE'!B15</f>
        <v>Según Artículo 117 del R.C.C.</v>
      </c>
      <c r="E22" s="157"/>
      <c r="F22" s="157"/>
      <c r="G22" s="157"/>
      <c r="H22" s="157"/>
      <c r="I22" s="157"/>
      <c r="J22" s="157"/>
      <c r="K22" s="158"/>
    </row>
    <row r="23" spans="2:11">
      <c r="B23" s="21"/>
      <c r="C23" s="22"/>
      <c r="D23" s="22"/>
      <c r="E23" s="22"/>
      <c r="F23" s="23"/>
      <c r="G23" s="23"/>
      <c r="H23" s="23"/>
      <c r="I23" s="23"/>
      <c r="J23" s="23"/>
      <c r="K23" s="24"/>
    </row>
    <row r="24" spans="2:11">
      <c r="B24" s="21"/>
      <c r="C24" s="22"/>
      <c r="D24" s="22"/>
      <c r="E24" s="22"/>
      <c r="F24" s="23"/>
      <c r="G24" s="23"/>
      <c r="H24" s="23"/>
      <c r="I24" s="23"/>
      <c r="J24" s="23"/>
      <c r="K24" s="24"/>
    </row>
    <row r="25" spans="2:11">
      <c r="B25" s="21"/>
      <c r="C25" s="22"/>
      <c r="D25" s="22"/>
      <c r="E25" s="22"/>
      <c r="F25" s="23"/>
      <c r="G25" s="23"/>
      <c r="H25" s="23"/>
      <c r="I25" s="23"/>
      <c r="J25" s="23"/>
      <c r="K25" s="24"/>
    </row>
    <row r="26" spans="2:11" ht="13.5" thickBot="1">
      <c r="B26" s="25"/>
      <c r="C26" s="26"/>
      <c r="D26" s="26"/>
      <c r="E26" s="26"/>
      <c r="F26" s="27"/>
      <c r="G26" s="27"/>
      <c r="H26" s="27"/>
      <c r="I26" s="27"/>
      <c r="J26" s="27"/>
      <c r="K26" s="28"/>
    </row>
  </sheetData>
  <mergeCells count="36">
    <mergeCell ref="D22:K22"/>
    <mergeCell ref="J13:J14"/>
    <mergeCell ref="K13:K14"/>
    <mergeCell ref="G13:G14"/>
    <mergeCell ref="B16:F16"/>
    <mergeCell ref="B17:F17"/>
    <mergeCell ref="B18:F18"/>
    <mergeCell ref="B21:C21"/>
    <mergeCell ref="D21:K21"/>
    <mergeCell ref="B2:K4"/>
    <mergeCell ref="B22:C22"/>
    <mergeCell ref="B19:C19"/>
    <mergeCell ref="B20:C20"/>
    <mergeCell ref="B5:C5"/>
    <mergeCell ref="B13:B14"/>
    <mergeCell ref="B8:C10"/>
    <mergeCell ref="H13:H14"/>
    <mergeCell ref="I13:I14"/>
    <mergeCell ref="C13:C14"/>
    <mergeCell ref="D13:D14"/>
    <mergeCell ref="E13:E14"/>
    <mergeCell ref="F13:F14"/>
    <mergeCell ref="I11:K11"/>
    <mergeCell ref="D19:K19"/>
    <mergeCell ref="D20:K20"/>
    <mergeCell ref="I10:K10"/>
    <mergeCell ref="D5:G5"/>
    <mergeCell ref="D6:G6"/>
    <mergeCell ref="D7:G7"/>
    <mergeCell ref="D8:G10"/>
    <mergeCell ref="H5:K5"/>
    <mergeCell ref="B6:C6"/>
    <mergeCell ref="H6:H7"/>
    <mergeCell ref="I8:K8"/>
    <mergeCell ref="I9:K9"/>
    <mergeCell ref="I6:K7"/>
  </mergeCells>
  <dataValidations count="4">
    <dataValidation allowBlank="1" showInputMessage="1" showErrorMessage="1" promptTitle="Completar por el oferente" prompt="Completar por el oferente" sqref="J15"/>
    <dataValidation allowBlank="1" showErrorMessage="1" promptTitle="Completar por el oferente" prompt="Completar por el oferente" sqref="K15"/>
    <dataValidation allowBlank="1" showInputMessage="1" showErrorMessage="1" promptTitle="Completar por el Oferente" prompt=" " sqref="H15"/>
    <dataValidation operator="equal" allowBlank="1" showInputMessage="1" showErrorMessage="1" promptTitle="Completar por el Oferente" prompt=" " sqref="I6 I8:K10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pletar por el oferente" prompt=" ">
          <x14:formula1>
            <xm:f>'Completar SOFSE'!$L$5:$L$7</xm:f>
          </x14:formula1>
          <xm:sqref>I15</xm:sqref>
        </x14:dataValidation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I11:K11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topLeftCell="A4" zoomScale="85" zoomScaleNormal="85" workbookViewId="0">
      <selection activeCell="D11" sqref="D11:G11"/>
    </sheetView>
  </sheetViews>
  <sheetFormatPr baseColWidth="10" defaultRowHeight="12.75"/>
  <cols>
    <col min="1" max="1" width="4.7109375" style="1" customWidth="1"/>
    <col min="2" max="2" width="13.42578125" style="1" customWidth="1"/>
    <col min="3" max="3" width="11.5703125" style="1" customWidth="1"/>
    <col min="4" max="4" width="17.5703125" style="1" customWidth="1"/>
    <col min="5" max="5" width="7.85546875" style="1" bestFit="1" customWidth="1"/>
    <col min="6" max="6" width="22.7109375" style="1" bestFit="1" customWidth="1"/>
    <col min="7" max="7" width="36" style="1" customWidth="1"/>
    <col min="8" max="8" width="36" style="1" hidden="1" customWidth="1"/>
    <col min="9" max="9" width="16" style="1" bestFit="1" customWidth="1"/>
    <col min="10" max="11" width="16" style="1" customWidth="1"/>
    <col min="12" max="12" width="17.42578125" style="1" bestFit="1" customWidth="1"/>
    <col min="13" max="16384" width="11.42578125" style="1"/>
  </cols>
  <sheetData>
    <row r="1" spans="2:12"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</row>
    <row r="2" spans="2:12" ht="13.5" thickBot="1"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</row>
    <row r="3" spans="2:12" ht="23.25" customHeight="1">
      <c r="B3" s="131" t="s">
        <v>58</v>
      </c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2:12" ht="13.5" thickBot="1"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2:12" ht="15" thickBot="1">
      <c r="B5" s="207" t="s">
        <v>9</v>
      </c>
      <c r="C5" s="208"/>
      <c r="D5" s="202" t="str">
        <f>+'Completar SOFSE'!B5</f>
        <v>49/2019</v>
      </c>
      <c r="E5" s="202"/>
      <c r="F5" s="202"/>
      <c r="G5" s="202"/>
      <c r="H5" s="203"/>
      <c r="I5" s="211" t="s">
        <v>12</v>
      </c>
      <c r="J5" s="212"/>
      <c r="K5" s="212"/>
      <c r="L5" s="213"/>
    </row>
    <row r="6" spans="2:12" ht="14.25">
      <c r="B6" s="207" t="s">
        <v>26</v>
      </c>
      <c r="C6" s="208"/>
      <c r="D6" s="204" t="str">
        <f>+'Completar SOFSE'!B6</f>
        <v>Directa por Compulsa Abreviada</v>
      </c>
      <c r="E6" s="204"/>
      <c r="F6" s="204"/>
      <c r="G6" s="204"/>
      <c r="H6" s="205"/>
      <c r="I6" s="216" t="s">
        <v>8</v>
      </c>
      <c r="J6" s="224"/>
      <c r="K6" s="225"/>
      <c r="L6" s="226"/>
    </row>
    <row r="7" spans="2:12" ht="20.25" customHeight="1">
      <c r="B7" s="49" t="s">
        <v>51</v>
      </c>
      <c r="C7" s="85"/>
      <c r="D7" s="206" t="str">
        <f>+'Completar SOFSE'!B7</f>
        <v>TRE-SOF- SOFS-0001829/2018</v>
      </c>
      <c r="E7" s="204"/>
      <c r="F7" s="204"/>
      <c r="G7" s="204"/>
      <c r="H7" s="205"/>
      <c r="I7" s="217"/>
      <c r="J7" s="227"/>
      <c r="K7" s="228"/>
      <c r="L7" s="229"/>
    </row>
    <row r="8" spans="2:12" ht="25.5" customHeight="1">
      <c r="B8" s="209" t="s">
        <v>10</v>
      </c>
      <c r="C8" s="210"/>
      <c r="D8" s="204" t="str">
        <f>+'Completar SOFSE'!B8</f>
        <v>Adquisición de juntas aisladas coladas para riel - Línea Roca</v>
      </c>
      <c r="E8" s="204"/>
      <c r="F8" s="204"/>
      <c r="G8" s="204"/>
      <c r="H8" s="205"/>
      <c r="I8" s="50" t="s">
        <v>52</v>
      </c>
      <c r="J8" s="218"/>
      <c r="K8" s="219"/>
      <c r="L8" s="220"/>
    </row>
    <row r="9" spans="2:12" ht="12.75" customHeight="1">
      <c r="B9" s="209"/>
      <c r="C9" s="210"/>
      <c r="D9" s="204"/>
      <c r="E9" s="204"/>
      <c r="F9" s="204"/>
      <c r="G9" s="204"/>
      <c r="H9" s="205"/>
      <c r="I9" s="51" t="s">
        <v>1</v>
      </c>
      <c r="J9" s="218"/>
      <c r="K9" s="219"/>
      <c r="L9" s="220"/>
    </row>
    <row r="10" spans="2:12" ht="18" customHeight="1">
      <c r="B10" s="209"/>
      <c r="C10" s="210"/>
      <c r="D10" s="99"/>
      <c r="E10" s="99"/>
      <c r="F10" s="99"/>
      <c r="G10" s="99"/>
      <c r="H10" s="100"/>
      <c r="I10" s="51" t="s">
        <v>2</v>
      </c>
      <c r="J10" s="221"/>
      <c r="K10" s="222"/>
      <c r="L10" s="223"/>
    </row>
    <row r="11" spans="2:12" ht="15" customHeight="1">
      <c r="B11" s="52" t="s">
        <v>18</v>
      </c>
      <c r="C11" s="58"/>
      <c r="D11" s="230" t="str">
        <f>+'Completar SOFSE'!B11</f>
        <v>Total</v>
      </c>
      <c r="E11" s="230"/>
      <c r="F11" s="230"/>
      <c r="G11" s="230"/>
      <c r="H11" s="72"/>
      <c r="I11" s="62" t="s">
        <v>5</v>
      </c>
      <c r="J11" s="154"/>
      <c r="K11" s="155"/>
      <c r="L11" s="156"/>
    </row>
    <row r="12" spans="2:12" ht="15.75" customHeight="1" thickBot="1">
      <c r="B12" s="59"/>
      <c r="C12" s="58"/>
      <c r="D12" s="58"/>
      <c r="E12" s="58"/>
      <c r="F12" s="58"/>
      <c r="G12" s="58"/>
      <c r="H12" s="74"/>
      <c r="I12" s="63"/>
      <c r="J12" s="214"/>
      <c r="K12" s="214"/>
      <c r="L12" s="215"/>
    </row>
    <row r="13" spans="2:12" ht="13.5" thickBot="1">
      <c r="B13" s="196" t="s">
        <v>49</v>
      </c>
      <c r="C13" s="198" t="s">
        <v>55</v>
      </c>
      <c r="D13" s="198" t="s">
        <v>11</v>
      </c>
      <c r="E13" s="198" t="s">
        <v>3</v>
      </c>
      <c r="F13" s="198" t="s">
        <v>4</v>
      </c>
      <c r="G13" s="177" t="s">
        <v>31</v>
      </c>
      <c r="H13" s="177" t="s">
        <v>54</v>
      </c>
      <c r="I13" s="193" t="s">
        <v>36</v>
      </c>
      <c r="J13" s="194"/>
      <c r="K13" s="194"/>
      <c r="L13" s="195"/>
    </row>
    <row r="14" spans="2:12" ht="13.5" thickBot="1">
      <c r="B14" s="197"/>
      <c r="C14" s="149"/>
      <c r="D14" s="149"/>
      <c r="E14" s="149"/>
      <c r="F14" s="149"/>
      <c r="G14" s="178"/>
      <c r="H14" s="178"/>
      <c r="I14" s="68" t="s">
        <v>37</v>
      </c>
      <c r="J14" s="69" t="s">
        <v>38</v>
      </c>
      <c r="K14" s="70" t="s">
        <v>39</v>
      </c>
      <c r="L14" s="71" t="s">
        <v>19</v>
      </c>
    </row>
    <row r="15" spans="2:12" ht="15" customHeight="1">
      <c r="B15" s="60" t="s">
        <v>40</v>
      </c>
      <c r="C15" s="199">
        <f>+'Completar SOFSE'!A21</f>
        <v>1</v>
      </c>
      <c r="D15" s="182">
        <f>VLOOKUP(C15,'Completar SOFSE'!$A$19:$E$454,2,0)</f>
        <v>90</v>
      </c>
      <c r="E15" s="182" t="str">
        <f>VLOOKUP(C15,'Completar SOFSE'!$A$19:$E$454,3,0)</f>
        <v>C/U</v>
      </c>
      <c r="F15" s="182" t="str">
        <f>VLOOKUP(C15,'Completar SOFSE'!$A$19:$E$454,4,0)</f>
        <v>NUM76600190170N</v>
      </c>
      <c r="G15" s="185" t="str">
        <f>VLOOKUP(C15,'Completar SOFSE'!$A$19:$E$454,5,0)</f>
        <v>JUNTA AISLADA COLADA SISTEMA ALEMAN- RIEL UIC 54 6 AGUJEROS</v>
      </c>
      <c r="H15" s="179" t="str">
        <f>VLOOKUP(C15,'Completar SOFSE'!$A$19:$F$454,6,0)</f>
        <v>PLANO V-0047-01- NORMA FA 7068</v>
      </c>
      <c r="I15" s="53"/>
      <c r="J15" s="64"/>
      <c r="K15" s="65"/>
      <c r="L15" s="20">
        <f>I15*$D$15+J15*$D$15+K15*$D$15</f>
        <v>0</v>
      </c>
    </row>
    <row r="16" spans="2:12" ht="15" customHeight="1">
      <c r="B16" s="61" t="s">
        <v>41</v>
      </c>
      <c r="C16" s="200"/>
      <c r="D16" s="183"/>
      <c r="E16" s="183"/>
      <c r="F16" s="183"/>
      <c r="G16" s="186"/>
      <c r="H16" s="180"/>
      <c r="I16" s="54"/>
      <c r="J16" s="66"/>
      <c r="K16" s="67"/>
      <c r="L16" s="45">
        <f t="shared" ref="L16:L19" si="0">I16*$D$15+J16*$D$15+K16*$D$15</f>
        <v>0</v>
      </c>
    </row>
    <row r="17" spans="2:12" ht="15" customHeight="1">
      <c r="B17" s="61" t="s">
        <v>42</v>
      </c>
      <c r="C17" s="200"/>
      <c r="D17" s="183"/>
      <c r="E17" s="183"/>
      <c r="F17" s="183"/>
      <c r="G17" s="186"/>
      <c r="H17" s="180"/>
      <c r="I17" s="54"/>
      <c r="J17" s="66"/>
      <c r="K17" s="67"/>
      <c r="L17" s="45">
        <f t="shared" si="0"/>
        <v>0</v>
      </c>
    </row>
    <row r="18" spans="2:12" ht="15" customHeight="1">
      <c r="B18" s="61" t="s">
        <v>43</v>
      </c>
      <c r="C18" s="200"/>
      <c r="D18" s="183"/>
      <c r="E18" s="183"/>
      <c r="F18" s="183"/>
      <c r="G18" s="186"/>
      <c r="H18" s="180"/>
      <c r="I18" s="54"/>
      <c r="J18" s="44"/>
      <c r="K18" s="67"/>
      <c r="L18" s="45">
        <f t="shared" si="0"/>
        <v>0</v>
      </c>
    </row>
    <row r="19" spans="2:12" ht="15.75" customHeight="1" thickBot="1">
      <c r="B19" s="61" t="s">
        <v>44</v>
      </c>
      <c r="C19" s="201"/>
      <c r="D19" s="184"/>
      <c r="E19" s="184"/>
      <c r="F19" s="184"/>
      <c r="G19" s="187"/>
      <c r="H19" s="181"/>
      <c r="I19" s="55"/>
      <c r="J19" s="46"/>
      <c r="K19" s="56"/>
      <c r="L19" s="45">
        <f t="shared" si="0"/>
        <v>0</v>
      </c>
    </row>
    <row r="20" spans="2:12" ht="24" customHeight="1" thickBot="1">
      <c r="B20" s="188" t="s">
        <v>29</v>
      </c>
      <c r="C20" s="189"/>
      <c r="D20" s="189"/>
      <c r="E20" s="189"/>
      <c r="F20" s="189"/>
      <c r="G20" s="189"/>
      <c r="H20" s="57"/>
      <c r="I20" s="190">
        <f>SUM(L15:L19)</f>
        <v>0</v>
      </c>
      <c r="J20" s="191"/>
      <c r="K20" s="191"/>
      <c r="L20" s="192"/>
    </row>
    <row r="21" spans="2:12" ht="18.75" customHeight="1" thickBot="1">
      <c r="B21" s="167" t="s">
        <v>45</v>
      </c>
      <c r="C21" s="168"/>
      <c r="D21" s="168"/>
      <c r="E21" s="169"/>
      <c r="F21" s="169"/>
      <c r="G21" s="169"/>
      <c r="H21" s="169"/>
      <c r="I21" s="169"/>
      <c r="J21" s="169"/>
      <c r="K21" s="169"/>
      <c r="L21" s="170"/>
    </row>
    <row r="22" spans="2:12" ht="18.75" customHeight="1" thickBot="1">
      <c r="B22" s="167" t="s">
        <v>46</v>
      </c>
      <c r="C22" s="168"/>
      <c r="D22" s="171" t="str">
        <f>+'Completar SOFSE'!D12</f>
        <v>Según artículo 28° del PCP</v>
      </c>
      <c r="E22" s="172"/>
      <c r="F22" s="172"/>
      <c r="G22" s="172"/>
      <c r="H22" s="82"/>
      <c r="I22" s="174"/>
      <c r="J22" s="174"/>
      <c r="K22" s="174"/>
      <c r="L22" s="175"/>
    </row>
    <row r="23" spans="2:12" ht="18.75" customHeight="1" thickBot="1">
      <c r="B23" s="167" t="s">
        <v>47</v>
      </c>
      <c r="C23" s="168"/>
      <c r="D23" s="173" t="str">
        <f>+'Completar SOFSE'!B13</f>
        <v>Según artículo 7° del PCP</v>
      </c>
      <c r="E23" s="173"/>
      <c r="F23" s="173"/>
      <c r="G23" s="173"/>
      <c r="H23" s="82"/>
      <c r="I23" s="174"/>
      <c r="J23" s="174"/>
      <c r="K23" s="174"/>
      <c r="L23" s="175"/>
    </row>
    <row r="24" spans="2:12" ht="18.75" customHeight="1" thickBot="1">
      <c r="B24" s="167" t="s">
        <v>48</v>
      </c>
      <c r="C24" s="168"/>
      <c r="D24" s="173" t="str">
        <f>+'Completar SOFSE'!B15</f>
        <v>Según Artículo 117 del R.C.C.</v>
      </c>
      <c r="E24" s="173"/>
      <c r="F24" s="173"/>
      <c r="G24" s="173"/>
      <c r="H24" s="82"/>
      <c r="I24" s="176"/>
      <c r="J24" s="176"/>
      <c r="K24" s="176"/>
      <c r="L24" s="175"/>
    </row>
    <row r="25" spans="2:12">
      <c r="B25" s="86"/>
      <c r="C25" s="87"/>
      <c r="D25" s="87"/>
      <c r="E25" s="87"/>
      <c r="F25" s="87"/>
      <c r="G25" s="88"/>
      <c r="H25" s="88"/>
      <c r="I25" s="88"/>
      <c r="J25" s="88"/>
      <c r="K25" s="88"/>
      <c r="L25" s="89"/>
    </row>
    <row r="26" spans="2:12">
      <c r="B26" s="21"/>
      <c r="C26" s="22"/>
      <c r="D26" s="22"/>
      <c r="E26" s="22"/>
      <c r="F26" s="22"/>
      <c r="G26" s="23"/>
      <c r="H26" s="23"/>
      <c r="I26" s="23"/>
      <c r="J26" s="23"/>
      <c r="K26" s="23"/>
      <c r="L26" s="24"/>
    </row>
    <row r="27" spans="2:12">
      <c r="B27" s="21"/>
      <c r="C27" s="22"/>
      <c r="D27" s="22"/>
      <c r="E27" s="22"/>
      <c r="F27" s="22"/>
      <c r="G27" s="23"/>
      <c r="H27" s="23"/>
      <c r="I27" s="23"/>
      <c r="J27" s="23"/>
      <c r="K27" s="23"/>
      <c r="L27" s="24"/>
    </row>
    <row r="28" spans="2:12">
      <c r="B28" s="21"/>
      <c r="C28" s="22"/>
      <c r="D28" s="22"/>
      <c r="E28" s="22"/>
      <c r="F28" s="22"/>
      <c r="G28" s="23"/>
      <c r="H28" s="23"/>
      <c r="I28" s="23"/>
      <c r="J28" s="23"/>
      <c r="K28" s="23"/>
      <c r="L28" s="24"/>
    </row>
    <row r="29" spans="2:12" ht="13.5" thickBot="1">
      <c r="B29" s="25"/>
      <c r="C29" s="26"/>
      <c r="D29" s="26"/>
      <c r="E29" s="26"/>
      <c r="F29" s="26"/>
      <c r="G29" s="27"/>
      <c r="H29" s="27"/>
      <c r="I29" s="27"/>
      <c r="J29" s="27"/>
      <c r="K29" s="27"/>
      <c r="L29" s="28"/>
    </row>
  </sheetData>
  <sheetProtection algorithmName="SHA-512" hashValue="AKN12ggwY1cdiceb2FvQBfU6qHFIqeQ1TM0tRH/oknxMsg0FT1DGWodQprX4f8UnN2wMimfT26Ca/9/8lw0eIQ==" saltValue="VoR8YZn2+PjxCNPY/jgb3A==" spinCount="100000" sheet="1" objects="1" scenarios="1"/>
  <mergeCells count="44">
    <mergeCell ref="B5:C5"/>
    <mergeCell ref="B6:C6"/>
    <mergeCell ref="B8:C10"/>
    <mergeCell ref="I5:L5"/>
    <mergeCell ref="J12:L12"/>
    <mergeCell ref="I6:I7"/>
    <mergeCell ref="J8:L8"/>
    <mergeCell ref="J9:L9"/>
    <mergeCell ref="J10:L10"/>
    <mergeCell ref="J11:L11"/>
    <mergeCell ref="J6:L7"/>
    <mergeCell ref="D8:H9"/>
    <mergeCell ref="D11:G11"/>
    <mergeCell ref="B3:L4"/>
    <mergeCell ref="B20:G20"/>
    <mergeCell ref="I20:L20"/>
    <mergeCell ref="I22:L22"/>
    <mergeCell ref="I13:L13"/>
    <mergeCell ref="E15:E19"/>
    <mergeCell ref="D15:D19"/>
    <mergeCell ref="B13:B14"/>
    <mergeCell ref="C13:C14"/>
    <mergeCell ref="D13:D14"/>
    <mergeCell ref="E13:E14"/>
    <mergeCell ref="F13:F14"/>
    <mergeCell ref="C15:C19"/>
    <mergeCell ref="D5:H5"/>
    <mergeCell ref="D6:H6"/>
    <mergeCell ref="D7:H7"/>
    <mergeCell ref="G13:G14"/>
    <mergeCell ref="H13:H14"/>
    <mergeCell ref="H15:H19"/>
    <mergeCell ref="F15:F19"/>
    <mergeCell ref="G15:G19"/>
    <mergeCell ref="B21:D21"/>
    <mergeCell ref="E21:L21"/>
    <mergeCell ref="B22:C22"/>
    <mergeCell ref="B23:C23"/>
    <mergeCell ref="B24:C24"/>
    <mergeCell ref="D22:G22"/>
    <mergeCell ref="D23:G23"/>
    <mergeCell ref="D24:G24"/>
    <mergeCell ref="I23:L23"/>
    <mergeCell ref="I24:L24"/>
  </mergeCells>
  <conditionalFormatting sqref="K15:K19">
    <cfRule type="cellIs" dxfId="0" priority="55" stopIfTrue="1" operator="equal">
      <formula>#REF!</formula>
    </cfRule>
  </conditionalFormatting>
  <dataValidations disablePrompts="1" count="2">
    <dataValidation allowBlank="1" showInputMessage="1" showErrorMessage="1" promptTitle="Completar por el Oferente" prompt=" " sqref="J18 J19:K19 E21 I15:I19"/>
    <dataValidation operator="equal" allowBlank="1" showInputMessage="1" showErrorMessage="1" promptTitle="Completar por el Oferente" prompt=" " sqref="J6:L10"/>
  </dataValidations>
  <printOptions horizontalCentered="1" verticalCentered="1"/>
  <pageMargins left="0" right="0" top="0" bottom="0" header="0" footer="0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J11:L11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topLeftCell="A7" zoomScaleNormal="100" workbookViewId="0">
      <selection activeCell="F21" sqref="F21"/>
    </sheetView>
  </sheetViews>
  <sheetFormatPr baseColWidth="10" defaultRowHeight="12.75"/>
  <cols>
    <col min="1" max="1" width="24" style="29" customWidth="1"/>
    <col min="2" max="2" width="19.7109375" style="92" customWidth="1"/>
    <col min="3" max="3" width="11.42578125" style="29"/>
    <col min="4" max="4" width="20.140625" style="29" customWidth="1"/>
    <col min="5" max="5" width="22.140625" style="29" bestFit="1" customWidth="1"/>
    <col min="6" max="6" width="19.42578125" style="29" bestFit="1" customWidth="1"/>
    <col min="7" max="7" width="11.42578125" style="29"/>
    <col min="8" max="12" width="11.42578125" style="29" hidden="1" customWidth="1"/>
    <col min="13" max="13" width="0" style="29" hidden="1" customWidth="1"/>
    <col min="14" max="16384" width="11.42578125" style="29"/>
  </cols>
  <sheetData>
    <row r="3" spans="1:12" ht="15.75">
      <c r="A3" s="81" t="s">
        <v>23</v>
      </c>
      <c r="B3" s="91"/>
    </row>
    <row r="4" spans="1:12">
      <c r="A4" s="30"/>
    </row>
    <row r="5" spans="1:12">
      <c r="A5" s="47" t="s">
        <v>9</v>
      </c>
      <c r="B5" s="98" t="s">
        <v>63</v>
      </c>
      <c r="H5" s="31" t="s">
        <v>13</v>
      </c>
      <c r="I5" s="32" t="s">
        <v>14</v>
      </c>
      <c r="J5" s="32"/>
      <c r="K5" s="31" t="s">
        <v>20</v>
      </c>
      <c r="L5" s="33">
        <v>0.105</v>
      </c>
    </row>
    <row r="6" spans="1:12">
      <c r="A6" s="47" t="s">
        <v>26</v>
      </c>
      <c r="B6" s="92" t="s">
        <v>59</v>
      </c>
      <c r="H6" s="34"/>
      <c r="I6" s="35" t="s">
        <v>15</v>
      </c>
      <c r="J6" s="35"/>
      <c r="K6" s="34"/>
      <c r="L6" s="36">
        <v>0.21</v>
      </c>
    </row>
    <row r="7" spans="1:12">
      <c r="A7" s="47" t="s">
        <v>27</v>
      </c>
      <c r="B7" s="92" t="s">
        <v>64</v>
      </c>
      <c r="H7" s="34"/>
      <c r="I7" s="35" t="s">
        <v>16</v>
      </c>
      <c r="J7" s="35"/>
      <c r="K7" s="34"/>
      <c r="L7" s="36">
        <v>0.27</v>
      </c>
    </row>
    <row r="8" spans="1:12">
      <c r="A8" s="47" t="s">
        <v>10</v>
      </c>
      <c r="B8" s="92" t="s">
        <v>65</v>
      </c>
      <c r="H8" s="34"/>
      <c r="I8" s="35" t="s">
        <v>17</v>
      </c>
      <c r="J8" s="35"/>
      <c r="K8" s="34"/>
      <c r="L8" s="37"/>
    </row>
    <row r="9" spans="1:12">
      <c r="A9" s="47"/>
      <c r="H9" s="38"/>
      <c r="I9" s="39"/>
      <c r="J9" s="40"/>
      <c r="K9" s="38"/>
      <c r="L9" s="40"/>
    </row>
    <row r="10" spans="1:12">
      <c r="A10" s="83" t="s">
        <v>24</v>
      </c>
      <c r="H10" s="35"/>
      <c r="I10" s="35"/>
      <c r="J10" s="35"/>
    </row>
    <row r="11" spans="1:12">
      <c r="A11" s="47" t="s">
        <v>30</v>
      </c>
      <c r="B11" s="102" t="s">
        <v>29</v>
      </c>
      <c r="H11" s="35"/>
      <c r="I11" s="35"/>
      <c r="J11" s="35"/>
    </row>
    <row r="12" spans="1:12">
      <c r="A12" s="84" t="s">
        <v>21</v>
      </c>
      <c r="B12" s="93" t="s">
        <v>66</v>
      </c>
      <c r="D12" s="94" t="s">
        <v>62</v>
      </c>
      <c r="G12" s="35"/>
      <c r="H12" s="35"/>
      <c r="I12" s="35"/>
      <c r="J12" s="35"/>
      <c r="K12" s="35"/>
    </row>
    <row r="13" spans="1:12">
      <c r="A13" s="84" t="s">
        <v>6</v>
      </c>
      <c r="B13" s="94" t="s">
        <v>61</v>
      </c>
      <c r="G13" s="35"/>
      <c r="H13" s="35"/>
      <c r="I13" s="35"/>
      <c r="J13" s="35"/>
      <c r="K13" s="35"/>
    </row>
    <row r="14" spans="1:12">
      <c r="A14" s="84" t="s">
        <v>56</v>
      </c>
      <c r="B14" s="94" t="s">
        <v>61</v>
      </c>
      <c r="G14" s="35"/>
      <c r="H14" s="35"/>
      <c r="I14" s="35"/>
      <c r="J14" s="35"/>
      <c r="K14" s="35"/>
    </row>
    <row r="15" spans="1:12">
      <c r="A15" s="84" t="s">
        <v>7</v>
      </c>
      <c r="B15" s="94" t="s">
        <v>60</v>
      </c>
      <c r="G15" s="35"/>
      <c r="H15" s="35"/>
      <c r="I15" s="35"/>
      <c r="J15" s="35"/>
      <c r="K15" s="35"/>
    </row>
    <row r="16" spans="1:12">
      <c r="G16" s="35"/>
      <c r="H16" s="35"/>
      <c r="I16" s="35"/>
      <c r="J16" s="35"/>
      <c r="K16" s="35"/>
    </row>
    <row r="17" spans="1:6" ht="15.75">
      <c r="A17" s="81" t="s">
        <v>50</v>
      </c>
      <c r="B17" s="95"/>
    </row>
    <row r="19" spans="1:6">
      <c r="A19" s="231" t="s">
        <v>25</v>
      </c>
      <c r="B19" s="232" t="s">
        <v>11</v>
      </c>
      <c r="C19" s="231" t="s">
        <v>3</v>
      </c>
      <c r="D19" s="231" t="s">
        <v>4</v>
      </c>
      <c r="E19" s="231" t="s">
        <v>31</v>
      </c>
      <c r="F19" s="231" t="s">
        <v>53</v>
      </c>
    </row>
    <row r="20" spans="1:6">
      <c r="A20" s="231"/>
      <c r="B20" s="232"/>
      <c r="C20" s="231"/>
      <c r="D20" s="231"/>
      <c r="E20" s="231"/>
      <c r="F20" s="231"/>
    </row>
    <row r="21" spans="1:6" ht="57">
      <c r="A21" s="80">
        <v>1</v>
      </c>
      <c r="B21" s="96">
        <v>90</v>
      </c>
      <c r="C21" s="5" t="s">
        <v>67</v>
      </c>
      <c r="D21" s="6" t="s">
        <v>68</v>
      </c>
      <c r="E21" s="103" t="s">
        <v>69</v>
      </c>
      <c r="F21" s="104" t="s">
        <v>70</v>
      </c>
    </row>
  </sheetData>
  <sheetProtection algorithmName="SHA-512" hashValue="QIpwypsb4omg3Xlzo1TUQRdi2e/o1oRllIMtiEDnKtZsHLtHH5D7SoSLih8PuwbKNyg7uaKwh5osTD6bbabWAQ==" saltValue="XsHoyOUYeDEkL7nZ0rLEYw==" spinCount="100000" sheet="1" objects="1" scenarios="1"/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A- Planilla Nacional</vt:lpstr>
      <vt:lpstr>ANEXO B- Planilla Extranjero</vt:lpstr>
      <vt:lpstr>Completar SOFSE</vt:lpstr>
      <vt:lpstr>'ANEXO B- Planilla Extranjero'!Área_de_impresión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2019-10-08T15:10:42Z</dcterms:modified>
</cp:coreProperties>
</file>