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155"/>
  </bookViews>
  <sheets>
    <sheet name="Planilla Nacional" sheetId="2" r:id="rId1"/>
    <sheet name="Planilla Extranjero" sheetId="6" r:id="rId2"/>
    <sheet name="Completar SOFSE" sheetId="4" state="hidden" r:id="rId3"/>
  </sheets>
  <definedNames>
    <definedName name="_xlnm.Print_Area" localSheetId="1">'Planilla Extranjero'!$B$200:$M$209</definedName>
    <definedName name="_xlnm.Print_Area" localSheetId="0">'Planilla Nacional'!$B$2:$L$62</definedName>
  </definedNames>
  <calcPr calcId="152511"/>
</workbook>
</file>

<file path=xl/calcChain.xml><?xml version="1.0" encoding="utf-8"?>
<calcChain xmlns="http://schemas.openxmlformats.org/spreadsheetml/2006/main">
  <c r="M185" i="6" l="1"/>
  <c r="M186" i="6"/>
  <c r="M187" i="6"/>
  <c r="M188" i="6"/>
  <c r="M189" i="6"/>
  <c r="M190" i="6"/>
  <c r="M191" i="6"/>
  <c r="M192" i="6"/>
  <c r="M193" i="6"/>
  <c r="M194" i="6"/>
  <c r="M175" i="6"/>
  <c r="M176" i="6"/>
  <c r="M177" i="6"/>
  <c r="M178" i="6"/>
  <c r="M179" i="6"/>
  <c r="M180" i="6"/>
  <c r="M181" i="6"/>
  <c r="M182" i="6"/>
  <c r="M183" i="6"/>
  <c r="M184" i="6"/>
  <c r="M165" i="6"/>
  <c r="M166" i="6"/>
  <c r="M167" i="6"/>
  <c r="M168" i="6"/>
  <c r="M169" i="6"/>
  <c r="M170" i="6"/>
  <c r="M171" i="6"/>
  <c r="M172" i="6"/>
  <c r="M173" i="6"/>
  <c r="M17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30" i="6"/>
  <c r="M31" i="6"/>
  <c r="M32" i="6"/>
  <c r="M33" i="6"/>
  <c r="M34" i="6"/>
  <c r="M25" i="6"/>
  <c r="M26" i="6"/>
  <c r="M27" i="6"/>
  <c r="M28" i="6"/>
  <c r="M29" i="6"/>
  <c r="M20" i="6"/>
  <c r="M21" i="6"/>
  <c r="M22" i="6"/>
  <c r="M23" i="6"/>
  <c r="M24" i="6"/>
  <c r="K18" i="2" l="1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17" i="2"/>
  <c r="L17" i="2"/>
  <c r="K16" i="2"/>
  <c r="L16" i="2"/>
  <c r="B15" i="2" l="1"/>
  <c r="K15" i="2"/>
  <c r="L15" i="2" l="1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133" i="4" l="1"/>
  <c r="A134" i="4"/>
  <c r="A135" i="4"/>
  <c r="A136" i="4"/>
  <c r="A137" i="4" s="1"/>
  <c r="A138" i="4" s="1"/>
  <c r="A139" i="4" s="1"/>
  <c r="A140" i="4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31" i="4" l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30" i="4"/>
  <c r="A29" i="4"/>
  <c r="A28" i="4"/>
  <c r="K52" i="2" l="1"/>
  <c r="L53" i="2" s="1"/>
  <c r="L52" i="2"/>
  <c r="C15" i="6"/>
  <c r="L54" i="2" l="1"/>
  <c r="M198" i="6" l="1"/>
  <c r="M19" i="6"/>
  <c r="M17" i="6"/>
  <c r="M15" i="6"/>
  <c r="M18" i="6"/>
  <c r="M16" i="6"/>
  <c r="M199" i="6"/>
  <c r="M197" i="6"/>
  <c r="M195" i="6" l="1"/>
  <c r="M196" i="6"/>
  <c r="A22" i="4" l="1"/>
  <c r="A23" i="4" l="1"/>
  <c r="A24" i="4"/>
  <c r="A25" i="4" l="1"/>
  <c r="J200" i="6" l="1"/>
  <c r="A26" i="4"/>
  <c r="A27" i="4" l="1"/>
</calcChain>
</file>

<file path=xl/sharedStrings.xml><?xml version="1.0" encoding="utf-8"?>
<sst xmlns="http://schemas.openxmlformats.org/spreadsheetml/2006/main" count="697" uniqueCount="208">
  <si>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</si>
  <si>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</si>
  <si>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</si>
  <si>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</si>
  <si>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</si>
  <si>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</si>
  <si>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</si>
  <si>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</si>
  <si>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</si>
  <si>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</si>
  <si>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</si>
  <si>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</si>
  <si>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</si>
  <si>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</si>
  <si>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</si>
  <si>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</si>
  <si>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</si>
  <si>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</si>
  <si>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</si>
  <si>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</si>
  <si>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</si>
  <si>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</si>
  <si>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</si>
  <si>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</si>
  <si>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</si>
  <si>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</si>
  <si>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</si>
  <si>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</si>
  <si>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</si>
  <si>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</si>
  <si>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</si>
  <si>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</si>
  <si>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</si>
  <si>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</si>
  <si>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</si>
  <si>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</si>
  <si>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</si>
  <si>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</si>
  <si>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</si>
  <si>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</si>
  <si>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</si>
  <si>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</si>
  <si>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</si>
  <si>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</si>
  <si>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</si>
  <si>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</si>
  <si>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</si>
  <si>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</si>
  <si>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Por Compulsa Abreviada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</si>
  <si>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</si>
  <si>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</si>
  <si>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</si>
  <si>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</si>
  <si>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</si>
  <si>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</si>
  <si>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</si>
  <si>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</si>
  <si>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Código NUM</t>
  </si>
  <si>
    <t>Según Artículo 7 del PCP</t>
  </si>
  <si>
    <t>Por renglón</t>
  </si>
  <si>
    <t>ANEXO A - PLANILLA COTIZACIÓN BIENES DE ORIGEN NACIONAL / NACIONALIZADOS</t>
  </si>
  <si>
    <t>ANEXO B - PLANILLA COTIZACIÓN BIENES DE ORIGEN EXTRANJERO</t>
  </si>
  <si>
    <t>8235946 GENERAL MOTORS</t>
  </si>
  <si>
    <t>SELLO 8397176 GENERAL</t>
  </si>
  <si>
    <t>7498819 GENERAL MOTORS P/G12W ,GR12W</t>
  </si>
  <si>
    <t>7494211 GENERAL MOTORS P/GENERAL MOTORS</t>
  </si>
  <si>
    <t>8452817 GENERAL MOTORS</t>
  </si>
  <si>
    <t>8456140 GENERAL MOTORS P/EMD</t>
  </si>
  <si>
    <t>PLACA 8335535 GENERAL</t>
  </si>
  <si>
    <t>TORNILLO P/GRAL 271659 GM P/GM G22CU-2</t>
  </si>
  <si>
    <t>AMORT 4993721 GENERAL MOTORS P/SUSP DER</t>
  </si>
  <si>
    <t>8453188 GENERAL MOTORS P/EMD</t>
  </si>
  <si>
    <t>8236357 GENERAL MOTORS</t>
  </si>
  <si>
    <t>8296285 GENERAL MOTORS</t>
  </si>
  <si>
    <t>PLACA 9085371 GENERAL MOTORS,D.E</t>
  </si>
  <si>
    <t>PLACA 9329630 GENERAL</t>
  </si>
  <si>
    <t>PLACA DESG 9089551 GENERAL</t>
  </si>
  <si>
    <t>ABRAZ 8362027 GENERAL MOTORS P/GENERAL</t>
  </si>
  <si>
    <t>LEVA 8456059 GENERAL MOTORS</t>
  </si>
  <si>
    <t>BUJE 8052336 GENERAL MOTORS INTERIOR,</t>
  </si>
  <si>
    <t>BUJE 8065520 GM P/BOGIE ,GM</t>
  </si>
  <si>
    <t>TORN 8235916 GENERAL MOTORS</t>
  </si>
  <si>
    <t>TORN 8457314 GENERAL MOTORS,0-08-1-7021</t>
  </si>
  <si>
    <t>8235906 GENERAL MOTORS</t>
  </si>
  <si>
    <t>KIT DE PERNO P/PORTAZAPATA DE FRENO</t>
  </si>
  <si>
    <t>GUIA ESPECIFICA GENERAL MOTORS 8401937</t>
  </si>
  <si>
    <t>40039041 GENERAL MOTORS P/GENERAL</t>
  </si>
  <si>
    <t>9513012 GENERAL MOTORS</t>
  </si>
  <si>
    <t>TORN 9087972 GENERAL MOTORS,0-08-1-7054</t>
  </si>
  <si>
    <t>TORN 008101DTMR0357, EM. A. PLANO</t>
  </si>
  <si>
    <t>--</t>
  </si>
  <si>
    <t>TORN 8235909 P/LOCOMOTORA GM</t>
  </si>
  <si>
    <t>PERNO ENTRE LEVA</t>
  </si>
  <si>
    <t>PERNO CABEZA CILINDRICA. MEDIDAS 41,2MM</t>
  </si>
  <si>
    <t>ABRAZADERA P/GUARDAPOLVO 8407505 GM</t>
  </si>
  <si>
    <t>CAJA DE PIÐON Y CORONA.-</t>
  </si>
  <si>
    <t>8301948 GENERAL MOTORS P/GENERAL MOTORS</t>
  </si>
  <si>
    <t>CARTER INFERIOR DE LA CAJA DE ENGRANAJES</t>
  </si>
  <si>
    <t>SELLO 8250270 P/LOCOMOTORA GM</t>
  </si>
  <si>
    <t>SELLO 9535376 P/CAJA D/ENGRAN</t>
  </si>
  <si>
    <t>TIRA DE SEGURIDAD PARA CAJA MITAD SUPERI</t>
  </si>
  <si>
    <t>TORN 8322027 ,338/05 ,FA 10-07-61 PLANO</t>
  </si>
  <si>
    <t>TUERCA 8032750 GENERAL MOTORS,339/05</t>
  </si>
  <si>
    <t>TRAVESAÐO INFERIOR PARA SUSPENSION MOTOR</t>
  </si>
  <si>
    <t>TORN 8107342 ,0-08-1-7045 PLANO</t>
  </si>
  <si>
    <t>SUPLEM 8455980 ,008101DTMR0343, EM. A</t>
  </si>
  <si>
    <t>SUPLEMENTO DE ASIENTO ELASTICO, ESPESOR</t>
  </si>
  <si>
    <t>SUPLEM 8112192 ,008101DTMR0343, EM. A</t>
  </si>
  <si>
    <t>SUPLEM 8455983 ,008101DTMR0343, EM. A</t>
  </si>
  <si>
    <t>CONDUCTO DE AIRE MOTOR DE TRACCION (FUEL</t>
  </si>
  <si>
    <t>CONDUCTO PARA AIRE MOTOR TRACCION NRO. 1</t>
  </si>
  <si>
    <t>TUERCA NEFA 08-04-277 PLANO HEX</t>
  </si>
  <si>
    <t>HORQUILLA DE ACOPLE, PARA CILINDRO DE FR</t>
  </si>
  <si>
    <t>ANTIVIB 9558113 (EX 506400)</t>
  </si>
  <si>
    <t>9558113 (EX 506400)</t>
  </si>
  <si>
    <t>SELLO 9524231 (EX 511677)</t>
  </si>
  <si>
    <t>9524231 (EX 511677)</t>
  </si>
  <si>
    <t>CLAVIJA RETENEDORA PARA ZAPATAS DE FRENO</t>
  </si>
  <si>
    <t>GOMA DEL FUELLE DE VENTILACION DE MT, PA</t>
  </si>
  <si>
    <t>PLACA 8321934 DE DESGASTE P/ MESA</t>
  </si>
  <si>
    <t>PLACA 7493646 P/LOCOMOTORA GM ,BOGIE GM</t>
  </si>
  <si>
    <t>PLACA DESG P/PEDES BOGIES 40012412</t>
  </si>
  <si>
    <t>AMORT 4974695 GENERAL MOTORS HORIZ</t>
  </si>
  <si>
    <t>8065284 GENERAL MOTORS</t>
  </si>
  <si>
    <t>9334229 GENERAL MOTORS P/GENERAL MOTORS</t>
  </si>
  <si>
    <t>LEVA 8466632 GENERAL MOTORS</t>
  </si>
  <si>
    <t>BUJE 8052337 GENERAL MOTORS,LGR</t>
  </si>
  <si>
    <t>8236188 GENERAL MOTORS</t>
  </si>
  <si>
    <t>TORN 8235910 GENERAL</t>
  </si>
  <si>
    <t>TORN 8133931 P/LOCOMOTORA GM</t>
  </si>
  <si>
    <t>TORN 8090839 ,008101DTMR0449 (REV. A)</t>
  </si>
  <si>
    <t>ESLABON ENTRE GRILLETES. R/F 8336980</t>
  </si>
  <si>
    <t>GRILLETE ACOPLE ENTRE ESLABON Y SOPORTE</t>
  </si>
  <si>
    <t>PLACA DESG 8104188 P/LOCOMOTORA GM GR12</t>
  </si>
  <si>
    <t>RELL GOMA P/SUSP MOTO TRAC</t>
  </si>
  <si>
    <t>TORN 8098644 GENERAL MOTORS,FICHA</t>
  </si>
  <si>
    <t>UN</t>
  </si>
  <si>
    <t>ADQUISICION DE REPUESTOS DE BOGIE PARA LOCOMOTORAS GM</t>
  </si>
  <si>
    <t>19/2021</t>
  </si>
  <si>
    <t>EX-2021-07104734- -APN-SG#SOFSE</t>
  </si>
  <si>
    <t>Según Artículo 8 del PCP</t>
  </si>
  <si>
    <t>Según Artículo 58 del R.C.C.</t>
  </si>
  <si>
    <t>Según Artículo 30 y 31 del PCP</t>
  </si>
  <si>
    <t>Según articulo 7 del PCP</t>
  </si>
  <si>
    <t>Según articulo 58 del R.C.C.</t>
  </si>
  <si>
    <t>Según articulo 8 del PCP</t>
  </si>
  <si>
    <t>POR COMPULSA ABREVIADA</t>
  </si>
  <si>
    <t>Según articulo 28 y 29 del PCP</t>
  </si>
  <si>
    <t>C/U</t>
  </si>
  <si>
    <t>EX-2021-71183794-   -APN-GCO#SOFSE</t>
  </si>
  <si>
    <t>ADQUISICION DE REPUESTOS PARA GM</t>
  </si>
  <si>
    <t>PLANO</t>
  </si>
  <si>
    <t>JUEGO REPARACION INYECTOR</t>
  </si>
  <si>
    <t>KIT REP 9535869 DE DETECTOR DE BAJA</t>
  </si>
  <si>
    <t>9339065 GENERAL MOTORS</t>
  </si>
  <si>
    <r>
      <rPr>
        <sz val="10"/>
        <rFont val="Calibri"/>
        <family val="2"/>
      </rPr>
      <t>KIT DE REPARACION DEL DETECTOR DE
PARADA</t>
    </r>
  </si>
  <si>
    <t>KIT REP 9580758 DE BOMBA DE AGUA</t>
  </si>
  <si>
    <t>KIT REP 8413596 P/GRIFO</t>
  </si>
  <si>
    <t>JUEGO REPARACION</t>
  </si>
  <si>
    <r>
      <rPr>
        <sz val="10"/>
        <rFont val="Calibri"/>
        <family val="2"/>
      </rPr>
      <t>KIT REP W574673 GENERAL MOTORS
P/VALV</t>
    </r>
  </si>
  <si>
    <r>
      <rPr>
        <sz val="10"/>
        <rFont val="Calibri"/>
        <family val="2"/>
      </rPr>
      <t>KIT REPA PESADA P/VALVULA A1
9560193</t>
    </r>
  </si>
  <si>
    <t>KIT REP 9584168 (EX 578886) GENERAL</t>
  </si>
  <si>
    <r>
      <rPr>
        <sz val="10"/>
        <rFont val="Calibri"/>
        <family val="2"/>
      </rPr>
      <t>KIT REP 40014455 GENERAL MOTORS
P/VALV</t>
    </r>
  </si>
  <si>
    <t>KIT REP P/VALV RETEN 40035340 GM</t>
  </si>
  <si>
    <r>
      <rPr>
        <sz val="10"/>
        <rFont val="Calibri"/>
        <family val="2"/>
      </rPr>
      <t>KIT REP 40029185 P/VALV DREN
MANUAL</t>
    </r>
  </si>
  <si>
    <r>
      <rPr>
        <sz val="10"/>
        <rFont val="Calibri"/>
        <family val="2"/>
      </rPr>
      <t>KIT REP 008506DTMR0466, EMISION A
PLANO</t>
    </r>
  </si>
  <si>
    <r>
      <rPr>
        <sz val="10"/>
        <rFont val="Calibri"/>
        <family val="2"/>
      </rPr>
      <t>JUEGO DE REPARCION VALVULA DE
BOCINA</t>
    </r>
  </si>
  <si>
    <r>
      <rPr>
        <sz val="10"/>
        <rFont val="Calibri"/>
        <family val="2"/>
      </rPr>
      <t>JUEGO DE REPARACION DE
INTERRUPTOR MAGNE</t>
    </r>
  </si>
  <si>
    <r>
      <rPr>
        <sz val="10"/>
        <rFont val="Calibri"/>
        <family val="2"/>
      </rPr>
      <t>KIT DE REPARACION INTERRUPTOR
MAGNETICO.</t>
    </r>
  </si>
  <si>
    <r>
      <rPr>
        <sz val="10"/>
        <rFont val="Calibri"/>
        <family val="2"/>
      </rPr>
      <t>JUEGO REPARACION CONTACTOR AC1 -
AC2 PAR</t>
    </r>
  </si>
  <si>
    <r>
      <rPr>
        <sz val="10"/>
        <rFont val="Calibri"/>
        <family val="2"/>
      </rPr>
      <t>KIT REPARACION PESADO VALVULA
AFLOJE VA-</t>
    </r>
  </si>
  <si>
    <r>
      <rPr>
        <sz val="10"/>
        <rFont val="Calibri"/>
        <family val="2"/>
      </rPr>
      <t>KIT REPARACION PESADO VALVULA
CONTROL HS</t>
    </r>
  </si>
  <si>
    <r>
      <rPr>
        <sz val="10"/>
        <rFont val="Calibri"/>
        <family val="2"/>
      </rPr>
      <t>KIT REPARACION PESADO VALVULA
PILOTO DIF</t>
    </r>
  </si>
  <si>
    <t>KIT PP-2001 - VALVULA  ESCAPE  LINEAL</t>
  </si>
  <si>
    <r>
      <rPr>
        <sz val="10"/>
        <rFont val="Calibri"/>
        <family val="2"/>
      </rPr>
      <t>KIT PP-2003 - VALVULA DE
AUTOMATICIDAD</t>
    </r>
  </si>
  <si>
    <r>
      <rPr>
        <sz val="10"/>
        <rFont val="Calibri"/>
        <family val="2"/>
      </rPr>
      <t>KIT PP-2004 - VALVULA MANO
CONTACTO "H"</t>
    </r>
  </si>
  <si>
    <r>
      <rPr>
        <sz val="10"/>
        <rFont val="Calibri"/>
        <family val="2"/>
      </rPr>
      <t>KIT PP-2005 - VALVULA MANO
CONTACTO "G"</t>
    </r>
  </si>
  <si>
    <r>
      <rPr>
        <sz val="10"/>
        <rFont val="Calibri"/>
        <family val="2"/>
      </rPr>
      <t>KIT PP-2008 - VALVULA ELECTRO
VALVULA 21</t>
    </r>
  </si>
  <si>
    <r>
      <rPr>
        <sz val="10"/>
        <rFont val="Calibri"/>
        <family val="2"/>
      </rPr>
      <t>KIT PP-2013 - VALVULA  DISTRIBUIDORA
CA-</t>
    </r>
  </si>
  <si>
    <r>
      <rPr>
        <sz val="10"/>
        <rFont val="Calibri"/>
        <family val="2"/>
      </rPr>
      <t>KIT PP-2020 - VALVULA  CONTROL 5
KG/CM2</t>
    </r>
  </si>
  <si>
    <t>KIT PP-2022 - VALVULA  LLAVE DE 4 VIAS</t>
  </si>
  <si>
    <t>KIT REP 8271904 (EX R/F: 559547)</t>
  </si>
  <si>
    <r>
      <rPr>
        <sz val="10"/>
        <rFont val="Calibri"/>
        <family val="2"/>
      </rPr>
      <t>KIT REP 8271917 PESADO P/VALV APLIC
P2</t>
    </r>
  </si>
  <si>
    <t>KIT REP P/VALV 26-C/26-F 560724 GM</t>
  </si>
  <si>
    <t>KIT P/REP VALV 26F 560725 GM P/GM</t>
  </si>
  <si>
    <t>KIT REP 591551 LIVIANO P/VALV VA1</t>
  </si>
  <si>
    <r>
      <rPr>
        <sz val="10"/>
        <rFont val="Calibri"/>
        <family val="2"/>
      </rPr>
      <t>KIT REPARACION VALVULA RELEVADORA
H5A. R</t>
    </r>
  </si>
  <si>
    <t>KIT REP P/VALV DESCARGA RAPIDA</t>
  </si>
  <si>
    <t>KIT REP P/VALV ELECTROMAG 8447977</t>
  </si>
  <si>
    <r>
      <rPr>
        <sz val="8"/>
        <rFont val="Calibri"/>
        <family val="1"/>
      </rPr>
      <t>--</t>
    </r>
  </si>
  <si>
    <t>W574673</t>
  </si>
  <si>
    <r>
      <rPr>
        <sz val="10"/>
        <rFont val="Calibri"/>
        <family val="2"/>
      </rPr>
      <t>9584168
(EX 578886)</t>
    </r>
  </si>
  <si>
    <t>PP0078</t>
  </si>
  <si>
    <t>PP-2001</t>
  </si>
  <si>
    <t>PP-2003</t>
  </si>
  <si>
    <t>PP-2004</t>
  </si>
  <si>
    <t>PP-2005</t>
  </si>
  <si>
    <t>PP-2008</t>
  </si>
  <si>
    <t>PP-2013</t>
  </si>
  <si>
    <t>PP-2020</t>
  </si>
  <si>
    <t>PP-2022</t>
  </si>
  <si>
    <r>
      <rPr>
        <sz val="10"/>
        <rFont val="Calibri"/>
        <family val="2"/>
      </rPr>
      <t>8271904
(EX R/F: 559547 -
WABCO)</t>
    </r>
  </si>
  <si>
    <t>W589541</t>
  </si>
  <si>
    <r>
      <rPr>
        <sz val="10"/>
        <rFont val="Calibri"/>
        <family val="2"/>
      </rPr>
      <t>523816
PP0035-523816</t>
    </r>
  </si>
  <si>
    <r>
      <rPr>
        <sz val="8"/>
        <rFont val="Calibri"/>
        <family val="1"/>
      </rPr>
      <t>ET MRR/L-053/16</t>
    </r>
  </si>
  <si>
    <r>
      <rPr>
        <sz val="8"/>
        <rFont val="Calibri"/>
        <family val="1"/>
      </rPr>
      <t xml:space="preserve">008506DTMR0466,
</t>
    </r>
    <r>
      <rPr>
        <sz val="8"/>
        <rFont val="Calibri"/>
        <family val="1"/>
      </rPr>
      <t>EMISION A.</t>
    </r>
  </si>
  <si>
    <t>8271904
(EX R/F: 559547 -
WABCO)</t>
  </si>
  <si>
    <t xml:space="preserve">  67/2021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</si>
</sst>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name val="Calibri"/>
      <family val="1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57">
    <xf numFmtId="0" fontId="0" fillId="0" borderId="0" xfId="0"/>
    <xf numFmtId="0" fontId="7" fillId="6" borderId="0" xfId="0" applyFont="1" applyFill="1" applyBorder="1" applyProtection="1">
      <protection locked="0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1" fillId="6" borderId="18" xfId="1" applyFont="1" applyFill="1" applyBorder="1" applyAlignment="1" applyProtection="1">
      <alignment horizontal="center" vertical="center" wrapText="1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4" xfId="1" applyFont="1" applyFill="1" applyBorder="1" applyAlignment="1" applyProtection="1">
      <alignment horizontal="left" vertical="center" wrapText="1"/>
      <protection hidden="1"/>
    </xf>
    <xf numFmtId="0" fontId="9" fillId="6" borderId="24" xfId="1" applyFont="1" applyFill="1" applyBorder="1" applyAlignment="1" applyProtection="1">
      <alignment horizontal="left" vertical="center"/>
      <protection hidden="1"/>
    </xf>
    <xf numFmtId="0" fontId="9" fillId="6" borderId="24" xfId="1" applyFont="1" applyFill="1" applyBorder="1" applyAlignment="1" applyProtection="1">
      <alignment vertical="center" wrapText="1"/>
      <protection locked="0"/>
    </xf>
    <xf numFmtId="0" fontId="7" fillId="6" borderId="12" xfId="0" applyFont="1" applyFill="1" applyBorder="1" applyProtection="1">
      <protection locked="0"/>
    </xf>
    <xf numFmtId="0" fontId="7" fillId="6" borderId="28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0" xfId="0" applyFont="1" applyFill="1" applyBorder="1" applyProtection="1">
      <protection locked="0"/>
    </xf>
    <xf numFmtId="4" fontId="6" fillId="6" borderId="25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6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5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19" xfId="0" applyFont="1" applyFill="1" applyBorder="1" applyProtection="1">
      <protection hidden="1"/>
    </xf>
    <xf numFmtId="0" fontId="7" fillId="5" borderId="20" xfId="0" applyFont="1" applyFill="1" applyBorder="1" applyProtection="1">
      <protection hidden="1"/>
    </xf>
    <xf numFmtId="10" fontId="7" fillId="5" borderId="26" xfId="0" applyNumberFormat="1" applyFont="1" applyFill="1" applyBorder="1" applyProtection="1">
      <protection hidden="1"/>
    </xf>
    <xf numFmtId="0" fontId="7" fillId="5" borderId="22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1" xfId="0" applyNumberFormat="1" applyFont="1" applyFill="1" applyBorder="1" applyProtection="1">
      <protection hidden="1"/>
    </xf>
    <xf numFmtId="0" fontId="7" fillId="5" borderId="21" xfId="0" applyFont="1" applyFill="1" applyBorder="1" applyProtection="1">
      <protection hidden="1"/>
    </xf>
    <xf numFmtId="0" fontId="7" fillId="5" borderId="23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8" xfId="0" applyNumberFormat="1" applyFont="1" applyFill="1" applyBorder="1" applyAlignment="1" applyProtection="1">
      <alignment horizontal="right" vertical="center" wrapText="1"/>
    </xf>
    <xf numFmtId="4" fontId="6" fillId="6" borderId="43" xfId="0" applyNumberFormat="1" applyFont="1" applyFill="1" applyBorder="1" applyAlignment="1" applyProtection="1">
      <alignment horizontal="right" vertical="center" wrapText="1"/>
    </xf>
    <xf numFmtId="4" fontId="6" fillId="6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44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8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4" xfId="1" applyFont="1" applyFill="1" applyBorder="1" applyAlignment="1" applyProtection="1">
      <alignment horizontal="left" vertical="center" wrapText="1"/>
      <protection hidden="1"/>
    </xf>
    <xf numFmtId="0" fontId="13" fillId="6" borderId="24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4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1" xfId="2" applyNumberFormat="1" applyFont="1" applyFill="1" applyBorder="1" applyAlignment="1" applyProtection="1">
      <alignment horizontal="right" vertical="center"/>
      <protection locked="0"/>
    </xf>
    <xf numFmtId="4" fontId="6" fillId="6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2" xfId="1" applyFont="1" applyFill="1" applyBorder="1" applyAlignment="1" applyProtection="1">
      <alignment horizontal="center" vertical="center"/>
      <protection hidden="1"/>
    </xf>
    <xf numFmtId="0" fontId="1" fillId="6" borderId="40" xfId="1" applyFont="1" applyFill="1" applyBorder="1" applyAlignment="1" applyProtection="1">
      <alignment horizontal="center" vertical="center"/>
      <protection hidden="1"/>
    </xf>
    <xf numFmtId="0" fontId="13" fillId="6" borderId="24" xfId="1" applyFont="1" applyFill="1" applyBorder="1" applyAlignment="1" applyProtection="1">
      <alignment vertical="center" wrapText="1"/>
    </xf>
    <xf numFmtId="0" fontId="13" fillId="6" borderId="14" xfId="1" applyFont="1" applyFill="1" applyBorder="1" applyAlignment="1" applyProtection="1">
      <alignment horizontal="center" vertical="center" wrapText="1"/>
    </xf>
    <xf numFmtId="4" fontId="6" fillId="8" borderId="13" xfId="0" applyNumberFormat="1" applyFont="1" applyFill="1" applyBorder="1" applyAlignment="1" applyProtection="1">
      <alignment horizontal="right" vertical="center" wrapText="1"/>
    </xf>
    <xf numFmtId="4" fontId="14" fillId="8" borderId="13" xfId="2" applyNumberFormat="1" applyFont="1" applyFill="1" applyBorder="1" applyAlignment="1" applyProtection="1">
      <alignment horizontal="right" vertical="center"/>
    </xf>
    <xf numFmtId="4" fontId="6" fillId="8" borderId="18" xfId="0" applyNumberFormat="1" applyFont="1" applyFill="1" applyBorder="1" applyAlignment="1" applyProtection="1">
      <alignment horizontal="right" vertical="center" wrapText="1"/>
    </xf>
    <xf numFmtId="4" fontId="14" fillId="8" borderId="18" xfId="2" applyNumberFormat="1" applyFont="1" applyFill="1" applyBorder="1" applyAlignment="1" applyProtection="1">
      <alignment horizontal="right" vertical="center"/>
    </xf>
    <xf numFmtId="0" fontId="3" fillId="6" borderId="38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4" xfId="1" applyFont="1" applyFill="1" applyBorder="1" applyAlignment="1" applyProtection="1">
      <alignment horizontal="center" vertical="center"/>
    </xf>
    <xf numFmtId="0" fontId="3" fillId="6" borderId="32" xfId="1" applyFont="1" applyFill="1" applyBorder="1" applyAlignment="1" applyProtection="1">
      <alignment horizontal="center" vertical="center"/>
    </xf>
    <xf numFmtId="0" fontId="1" fillId="6" borderId="16" xfId="1" applyFont="1" applyFill="1" applyBorder="1" applyAlignment="1" applyProtection="1">
      <alignment horizontal="left" vertical="center" wrapText="1"/>
      <protection hidden="1"/>
    </xf>
    <xf numFmtId="0" fontId="7" fillId="5" borderId="18" xfId="0" applyFont="1" applyFill="1" applyBorder="1" applyProtection="1"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3" fillId="6" borderId="15" xfId="1" applyFont="1" applyFill="1" applyBorder="1" applyAlignment="1" applyProtection="1">
      <alignment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5" xfId="4" applyFont="1" applyFill="1" applyBorder="1" applyAlignment="1" applyProtection="1">
      <alignment vertical="center"/>
    </xf>
    <xf numFmtId="4" fontId="2" fillId="3" borderId="15" xfId="2" applyNumberFormat="1" applyFont="1" applyFill="1" applyBorder="1" applyAlignment="1" applyProtection="1">
      <alignment vertical="center"/>
    </xf>
    <xf numFmtId="0" fontId="1" fillId="2" borderId="18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4" fontId="2" fillId="3" borderId="15" xfId="2" applyNumberFormat="1" applyFont="1" applyFill="1" applyBorder="1" applyAlignment="1" applyProtection="1">
      <alignment horizontal="righ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7" fillId="0" borderId="0" xfId="0" applyFont="1" applyFill="1" applyProtection="1">
      <protection hidden="1"/>
    </xf>
    <xf numFmtId="0" fontId="17" fillId="6" borderId="5" xfId="1" applyFont="1" applyFill="1" applyBorder="1" applyAlignment="1" applyProtection="1">
      <alignment vertical="center"/>
    </xf>
    <xf numFmtId="0" fontId="17" fillId="6" borderId="4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  <protection locked="0"/>
    </xf>
    <xf numFmtId="0" fontId="1" fillId="6" borderId="17" xfId="1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15" fillId="6" borderId="16" xfId="0" applyFont="1" applyFill="1" applyBorder="1" applyAlignment="1" applyProtection="1">
      <alignment horizontal="left" vertical="center" wrapText="1"/>
      <protection hidden="1"/>
    </xf>
    <xf numFmtId="0" fontId="12" fillId="6" borderId="16" xfId="1" applyFont="1" applyFill="1" applyBorder="1" applyAlignment="1" applyProtection="1">
      <alignment horizontal="left"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1" xfId="1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Protection="1">
      <protection hidden="1"/>
    </xf>
    <xf numFmtId="0" fontId="12" fillId="5" borderId="3" xfId="1" applyFont="1" applyFill="1" applyBorder="1" applyAlignment="1" applyProtection="1">
      <alignment horizontal="left" vertical="center"/>
      <protection hidden="1"/>
    </xf>
    <xf numFmtId="0" fontId="12" fillId="6" borderId="16" xfId="1" applyFont="1" applyFill="1" applyBorder="1" applyAlignment="1" applyProtection="1">
      <alignment horizontal="left" vertical="center"/>
      <protection hidden="1"/>
    </xf>
    <xf numFmtId="4" fontId="6" fillId="6" borderId="42" xfId="0" applyNumberFormat="1" applyFont="1" applyFill="1" applyBorder="1" applyAlignment="1" applyProtection="1">
      <alignment horizontal="right" vertical="center" wrapText="1"/>
      <protection locked="0"/>
    </xf>
    <xf numFmtId="10" fontId="6" fillId="6" borderId="42" xfId="3" applyNumberFormat="1" applyFont="1" applyFill="1" applyBorder="1" applyAlignment="1" applyProtection="1">
      <alignment horizontal="right" vertical="center" wrapText="1"/>
      <protection locked="0"/>
    </xf>
    <xf numFmtId="4" fontId="6" fillId="6" borderId="42" xfId="0" applyNumberFormat="1" applyFont="1" applyFill="1" applyBorder="1" applyAlignment="1" applyProtection="1">
      <alignment horizontal="right" vertical="center" wrapText="1"/>
    </xf>
    <xf numFmtId="4" fontId="6" fillId="6" borderId="46" xfId="0" applyNumberFormat="1" applyFont="1" applyFill="1" applyBorder="1" applyAlignment="1" applyProtection="1">
      <alignment horizontal="right" vertical="center" wrapText="1"/>
    </xf>
    <xf numFmtId="1" fontId="24" fillId="0" borderId="49" xfId="0" applyNumberFormat="1" applyFont="1" applyFill="1" applyBorder="1" applyAlignment="1">
      <alignment horizontal="center" vertical="center" shrinkToFit="1"/>
    </xf>
    <xf numFmtId="0" fontId="6" fillId="6" borderId="42" xfId="0" applyFont="1" applyFill="1" applyBorder="1" applyAlignment="1" applyProtection="1">
      <alignment horizontal="center" vertical="center"/>
      <protection hidden="1"/>
    </xf>
    <xf numFmtId="1" fontId="24" fillId="0" borderId="50" xfId="0" applyNumberFormat="1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" fillId="6" borderId="24" xfId="1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left" vertical="center" shrinkToFit="1"/>
    </xf>
    <xf numFmtId="4" fontId="6" fillId="6" borderId="51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51" xfId="2" applyNumberFormat="1" applyFont="1" applyFill="1" applyBorder="1" applyAlignment="1" applyProtection="1">
      <alignment horizontal="right" vertical="center"/>
      <protection locked="0"/>
    </xf>
    <xf numFmtId="4" fontId="6" fillId="6" borderId="52" xfId="0" applyNumberFormat="1" applyFont="1" applyFill="1" applyBorder="1" applyAlignment="1" applyProtection="1">
      <alignment horizontal="right" vertical="center" wrapText="1"/>
    </xf>
    <xf numFmtId="0" fontId="1" fillId="6" borderId="33" xfId="1" applyFont="1" applyFill="1" applyBorder="1" applyAlignment="1" applyProtection="1">
      <alignment horizontal="center" vertical="center"/>
      <protection hidden="1"/>
    </xf>
    <xf numFmtId="4" fontId="14" fillId="8" borderId="53" xfId="2" applyNumberFormat="1" applyFont="1" applyFill="1" applyBorder="1" applyAlignment="1" applyProtection="1">
      <alignment horizontal="right" vertical="center"/>
    </xf>
    <xf numFmtId="4" fontId="6" fillId="6" borderId="54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5" xfId="0" applyNumberFormat="1" applyFont="1" applyFill="1" applyBorder="1" applyAlignment="1" applyProtection="1">
      <alignment horizontal="right" vertical="center" wrapText="1"/>
    </xf>
    <xf numFmtId="0" fontId="1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10" xfId="1" applyFont="1" applyFill="1" applyBorder="1" applyAlignment="1" applyProtection="1">
      <alignment vertical="center" wrapText="1"/>
      <protection hidden="1"/>
    </xf>
    <xf numFmtId="0" fontId="3" fillId="6" borderId="32" xfId="1" applyFont="1" applyFill="1" applyBorder="1" applyAlignment="1" applyProtection="1">
      <alignment horizontal="center" vertical="center"/>
      <protection hidden="1"/>
    </xf>
    <xf numFmtId="0" fontId="3" fillId="6" borderId="33" xfId="1" applyFont="1" applyFill="1" applyBorder="1" applyAlignment="1" applyProtection="1">
      <alignment horizontal="center" vertical="center"/>
      <protection hidden="1"/>
    </xf>
    <xf numFmtId="0" fontId="3" fillId="6" borderId="47" xfId="1" applyFont="1" applyFill="1" applyBorder="1" applyAlignment="1" applyProtection="1">
      <alignment horizontal="center" vertical="center" wrapText="1"/>
      <protection hidden="1"/>
    </xf>
    <xf numFmtId="0" fontId="3" fillId="6" borderId="48" xfId="1" applyFont="1" applyFill="1" applyBorder="1" applyAlignment="1" applyProtection="1">
      <alignment horizontal="center" vertical="center" wrapText="1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5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17" xfId="1" applyFont="1" applyFill="1" applyBorder="1" applyAlignment="1" applyProtection="1">
      <alignment horizontal="right" vertical="center"/>
      <protection hidden="1"/>
    </xf>
    <xf numFmtId="0" fontId="3" fillId="6" borderId="32" xfId="1" applyFont="1" applyFill="1" applyBorder="1" applyAlignment="1" applyProtection="1">
      <alignment horizontal="center" vertical="center" wrapText="1"/>
      <protection hidden="1"/>
    </xf>
    <xf numFmtId="0" fontId="3" fillId="6" borderId="33" xfId="1" applyFont="1" applyFill="1" applyBorder="1" applyAlignment="1" applyProtection="1">
      <alignment horizontal="center" vertical="center" wrapText="1"/>
      <protection hidden="1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7" xfId="1" applyFont="1" applyFill="1" applyBorder="1" applyAlignment="1" applyProtection="1">
      <alignment horizontal="left"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17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3" fillId="6" borderId="47" xfId="1" applyFont="1" applyFill="1" applyBorder="1" applyAlignment="1" applyProtection="1">
      <alignment horizontal="center" vertical="center"/>
      <protection hidden="1"/>
    </xf>
    <xf numFmtId="0" fontId="3" fillId="6" borderId="48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164" fontId="1" fillId="5" borderId="31" xfId="0" applyNumberFormat="1" applyFont="1" applyFill="1" applyBorder="1" applyAlignment="1" applyProtection="1">
      <alignment horizontal="center" vertical="center"/>
      <protection locked="0"/>
    </xf>
    <xf numFmtId="164" fontId="1" fillId="5" borderId="29" xfId="0" applyNumberFormat="1" applyFont="1" applyFill="1" applyBorder="1" applyAlignment="1" applyProtection="1">
      <alignment horizontal="center" vertical="center"/>
      <protection locked="0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0" fontId="12" fillId="6" borderId="31" xfId="1" applyFont="1" applyFill="1" applyBorder="1" applyAlignment="1" applyProtection="1">
      <alignment horizontal="center" vertical="justify"/>
      <protection locked="0"/>
    </xf>
    <xf numFmtId="0" fontId="12" fillId="6" borderId="29" xfId="1" applyFont="1" applyFill="1" applyBorder="1" applyAlignment="1" applyProtection="1">
      <alignment horizontal="center" vertical="justify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5" xfId="1" applyFont="1" applyFill="1" applyBorder="1" applyAlignment="1" applyProtection="1">
      <alignment horizontal="center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4" xfId="1" applyFont="1" applyFill="1" applyBorder="1" applyAlignment="1" applyProtection="1">
      <alignment horizontal="left" vertical="center" wrapText="1"/>
      <protection hidden="1"/>
    </xf>
    <xf numFmtId="0" fontId="12" fillId="6" borderId="31" xfId="1" applyFont="1" applyFill="1" applyBorder="1" applyAlignment="1" applyProtection="1">
      <alignment horizontal="center" vertical="center"/>
      <protection locked="0"/>
    </xf>
    <xf numFmtId="0" fontId="12" fillId="6" borderId="29" xfId="1" applyFont="1" applyFill="1" applyBorder="1" applyAlignment="1" applyProtection="1">
      <alignment horizontal="center" vertical="center"/>
      <protection locked="0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3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35" xfId="1" applyFont="1" applyFill="1" applyBorder="1" applyAlignment="1" applyProtection="1">
      <alignment horizontal="center" vertical="center" wrapText="1"/>
      <protection locked="0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5" xfId="1" applyFont="1" applyFill="1" applyBorder="1" applyAlignment="1" applyProtection="1">
      <alignment horizontal="center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4" xfId="1" applyFont="1" applyFill="1" applyBorder="1" applyAlignment="1" applyProtection="1">
      <alignment horizontal="left" vertical="center" wrapText="1"/>
      <protection hidden="1"/>
    </xf>
    <xf numFmtId="0" fontId="1" fillId="6" borderId="31" xfId="1" applyFont="1" applyFill="1" applyBorder="1" applyAlignment="1" applyProtection="1">
      <alignment horizontal="center" vertical="center"/>
      <protection locked="0"/>
    </xf>
    <xf numFmtId="0" fontId="1" fillId="6" borderId="29" xfId="1" applyFont="1" applyFill="1" applyBorder="1" applyAlignment="1" applyProtection="1">
      <alignment horizontal="center" vertical="center"/>
      <protection locked="0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1" xfId="1" applyFont="1" applyFill="1" applyBorder="1" applyAlignment="1" applyProtection="1">
      <alignment horizontal="center" vertical="justify"/>
      <protection locked="0"/>
    </xf>
    <xf numFmtId="0" fontId="1" fillId="6" borderId="29" xfId="1" applyFont="1" applyFill="1" applyBorder="1" applyAlignment="1" applyProtection="1">
      <alignment horizontal="center" vertical="justify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4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3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35" xfId="1" applyFont="1" applyFill="1" applyBorder="1" applyAlignment="1" applyProtection="1">
      <alignment horizontal="center" vertical="center" wrapText="1"/>
      <protection locked="0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17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17" xfId="1" applyNumberFormat="1" applyFont="1" applyFill="1" applyBorder="1" applyAlignment="1" applyProtection="1">
      <alignment horizontal="center" vertical="center"/>
      <protection hidden="1"/>
    </xf>
    <xf numFmtId="0" fontId="13" fillId="6" borderId="11" xfId="1" applyFont="1" applyFill="1" applyBorder="1" applyAlignment="1" applyProtection="1">
      <alignment horizontal="center" vertical="center"/>
      <protection locked="0"/>
    </xf>
    <xf numFmtId="0" fontId="13" fillId="6" borderId="44" xfId="1" applyFont="1" applyFill="1" applyBorder="1" applyAlignment="1" applyProtection="1">
      <alignment horizontal="center" vertical="center"/>
      <protection locked="0"/>
    </xf>
    <xf numFmtId="0" fontId="3" fillId="6" borderId="25" xfId="1" applyFont="1" applyFill="1" applyBorder="1" applyAlignment="1" applyProtection="1">
      <alignment horizontal="center" vertical="center"/>
      <protection hidden="1"/>
    </xf>
    <xf numFmtId="0" fontId="3" fillId="6" borderId="44" xfId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center" vertical="center" shrinkToFit="1"/>
    </xf>
    <xf numFmtId="1" fontId="24" fillId="0" borderId="40" xfId="0" applyNumberFormat="1" applyFont="1" applyFill="1" applyBorder="1" applyAlignment="1">
      <alignment horizontal="center" vertical="center" shrinkToFit="1"/>
    </xf>
    <xf numFmtId="1" fontId="24" fillId="0" borderId="33" xfId="0" applyNumberFormat="1" applyFont="1" applyFill="1" applyBorder="1" applyAlignment="1">
      <alignment horizontal="center" vertical="center" shrinkToFit="1"/>
    </xf>
    <xf numFmtId="1" fontId="22" fillId="0" borderId="32" xfId="0" applyNumberFormat="1" applyFont="1" applyFill="1" applyBorder="1" applyAlignment="1">
      <alignment horizontal="center" vertical="center" wrapText="1" shrinkToFi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40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17" xfId="2" applyNumberFormat="1" applyFont="1" applyFill="1" applyBorder="1" applyAlignment="1" applyProtection="1">
      <alignment horizontal="right" vertical="center"/>
    </xf>
    <xf numFmtId="0" fontId="1" fillId="6" borderId="1" xfId="1" applyFont="1" applyFill="1" applyBorder="1" applyAlignment="1" applyProtection="1">
      <alignment horizontal="center" vertical="center"/>
      <protection hidden="1"/>
    </xf>
    <xf numFmtId="0" fontId="1" fillId="6" borderId="6" xfId="1" applyFont="1" applyFill="1" applyBorder="1" applyAlignment="1" applyProtection="1">
      <alignment horizontal="center" vertical="center"/>
      <protection hidden="1"/>
    </xf>
    <xf numFmtId="0" fontId="1" fillId="6" borderId="41" xfId="1" applyFont="1" applyFill="1" applyBorder="1" applyAlignment="1" applyProtection="1">
      <alignment horizontal="center" vertical="center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1" fillId="6" borderId="38" xfId="1" applyFont="1" applyFill="1" applyBorder="1" applyAlignment="1" applyProtection="1">
      <alignment horizontal="center" vertical="center"/>
      <protection hidden="1"/>
    </xf>
    <xf numFmtId="0" fontId="1" fillId="6" borderId="56" xfId="1" applyFont="1" applyFill="1" applyBorder="1" applyAlignment="1" applyProtection="1">
      <alignment horizontal="center" vertical="center"/>
      <protection hidden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3" fillId="6" borderId="18" xfId="1" applyFont="1" applyFill="1" applyBorder="1" applyAlignment="1" applyProtection="1">
      <alignment horizontal="center" vertical="center"/>
      <protection hidden="1"/>
    </xf>
    <xf numFmtId="0" fontId="12" fillId="5" borderId="2" xfId="1" applyFont="1" applyFill="1" applyBorder="1" applyAlignment="1" applyProtection="1">
      <alignment horizontal="left" vertical="center" wrapText="1"/>
      <protection hidden="1"/>
    </xf>
    <xf numFmtId="0" fontId="12" fillId="5" borderId="3" xfId="1" applyFont="1" applyFill="1" applyBorder="1" applyAlignment="1" applyProtection="1">
      <alignment horizontal="left" vertical="center" wrapText="1"/>
      <protection hidden="1"/>
    </xf>
    <xf numFmtId="0" fontId="12" fillId="5" borderId="2" xfId="1" applyFont="1" applyFill="1" applyBorder="1" applyAlignment="1" applyProtection="1">
      <alignment horizontal="left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1078071</xdr:colOff>
      <xdr:row>58</xdr:row>
      <xdr:rowOff>14566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9871" y="17502466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262537</xdr:colOff>
      <xdr:row>204</xdr:row>
      <xdr:rowOff>73292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7449" y="138286645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zoomScale="85" zoomScaleNormal="85" workbookViewId="0">
      <selection activeCell="D6" sqref="D6:G6"/>
    </sheetView>
  </sheetViews>
  <sheetFormatPr baseColWidth="10" defaultRowHeight="12.75"/>
  <cols>
    <col min="1" max="1" width="7.140625" style="1" customWidth="1"/>
    <col min="2" max="2" width="15.28515625" style="1" bestFit="1" customWidth="1"/>
    <col min="3" max="3" width="9.7109375" style="1" customWidth="1"/>
    <col min="4" max="4" width="11.140625" style="1" customWidth="1"/>
    <col min="5" max="5" width="9.5703125" style="1" bestFit="1" customWidth="1"/>
    <col min="6" max="6" width="32" style="1" bestFit="1" customWidth="1"/>
    <col min="7" max="8" width="16.85546875" style="1" customWidth="1"/>
    <col min="9" max="9" width="14.5703125" style="1" bestFit="1" customWidth="1"/>
    <col min="10" max="10" width="6.42578125" style="1" bestFit="1" customWidth="1"/>
    <col min="11" max="11" width="7.140625" style="1" hidden="1" customWidth="1"/>
    <col min="12" max="12" width="9.140625" style="1" bestFit="1" customWidth="1"/>
    <col min="13" max="16384" width="11.42578125" style="1"/>
  </cols>
  <sheetData>
    <row r="1" spans="2:12" ht="13.5" thickBot="1"/>
    <row r="2" spans="2:12" ht="15" customHeight="1">
      <c r="B2" s="153" t="s">
        <v>60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2:12" ht="1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2:12" ht="15" customHeight="1" thickBot="1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2:12" ht="18.75" customHeight="1" thickBot="1">
      <c r="B5" s="162" t="s">
        <v>9</v>
      </c>
      <c r="C5" s="163"/>
      <c r="D5" s="254" t="s">
        <v>207</v>
      </c>
      <c r="E5" s="254"/>
      <c r="F5" s="254"/>
      <c r="G5" s="254"/>
      <c r="H5" s="255"/>
      <c r="I5" s="176" t="s">
        <v>12</v>
      </c>
      <c r="J5" s="177"/>
      <c r="K5" s="177"/>
      <c r="L5" s="178"/>
    </row>
    <row r="6" spans="2:12" ht="30" customHeight="1">
      <c r="B6" s="162" t="s">
        <v>25</v>
      </c>
      <c r="C6" s="163"/>
      <c r="D6" s="174" t="s">
        <v>146</v>
      </c>
      <c r="E6" s="174"/>
      <c r="F6" s="174"/>
      <c r="G6" s="174"/>
      <c r="H6" s="102"/>
      <c r="I6" s="179" t="s">
        <v>8</v>
      </c>
      <c r="J6" s="184"/>
      <c r="K6" s="185"/>
      <c r="L6" s="186"/>
    </row>
    <row r="7" spans="2:12" ht="15.75" customHeight="1">
      <c r="B7" s="5" t="s">
        <v>21</v>
      </c>
      <c r="C7" s="6"/>
      <c r="D7" s="175" t="s">
        <v>149</v>
      </c>
      <c r="E7" s="175"/>
      <c r="F7" s="175"/>
      <c r="G7" s="175"/>
      <c r="H7" s="103"/>
      <c r="I7" s="180"/>
      <c r="J7" s="187"/>
      <c r="K7" s="188"/>
      <c r="L7" s="189"/>
    </row>
    <row r="8" spans="2:12" ht="15.75" customHeight="1">
      <c r="B8" s="166" t="s">
        <v>10</v>
      </c>
      <c r="C8" s="167"/>
      <c r="D8" s="175" t="s">
        <v>150</v>
      </c>
      <c r="E8" s="175"/>
      <c r="F8" s="175"/>
      <c r="G8" s="175"/>
      <c r="H8" s="103"/>
      <c r="I8" s="7" t="s">
        <v>27</v>
      </c>
      <c r="J8" s="181"/>
      <c r="K8" s="182"/>
      <c r="L8" s="183"/>
    </row>
    <row r="9" spans="2:12" ht="16.5" customHeight="1">
      <c r="B9" s="166"/>
      <c r="C9" s="167"/>
      <c r="D9" s="175"/>
      <c r="E9" s="175"/>
      <c r="F9" s="175"/>
      <c r="G9" s="175"/>
      <c r="H9" s="103"/>
      <c r="I9" s="8" t="s">
        <v>1</v>
      </c>
      <c r="J9" s="181"/>
      <c r="K9" s="182"/>
      <c r="L9" s="183"/>
    </row>
    <row r="10" spans="2:12" ht="16.5" customHeight="1">
      <c r="B10" s="166"/>
      <c r="C10" s="167"/>
      <c r="D10" s="175"/>
      <c r="E10" s="175"/>
      <c r="F10" s="175"/>
      <c r="G10" s="175"/>
      <c r="H10" s="103"/>
      <c r="I10" s="8" t="s">
        <v>2</v>
      </c>
      <c r="J10" s="171"/>
      <c r="K10" s="172"/>
      <c r="L10" s="173"/>
    </row>
    <row r="11" spans="2:12" ht="15">
      <c r="B11" s="12"/>
      <c r="C11" s="13"/>
      <c r="D11" s="75"/>
      <c r="E11" s="13"/>
      <c r="F11" s="6"/>
      <c r="G11" s="6"/>
      <c r="H11" s="107"/>
      <c r="I11" s="9" t="s">
        <v>5</v>
      </c>
      <c r="J11" s="168"/>
      <c r="K11" s="169"/>
      <c r="L11" s="170"/>
    </row>
    <row r="12" spans="2:12" ht="13.5" thickBot="1">
      <c r="B12" s="14"/>
      <c r="C12" s="15"/>
      <c r="D12" s="15"/>
      <c r="E12" s="16"/>
      <c r="F12" s="15"/>
      <c r="G12" s="15"/>
      <c r="H12" s="15"/>
      <c r="I12" s="10"/>
      <c r="J12" s="17"/>
      <c r="K12" s="17"/>
      <c r="L12" s="11"/>
    </row>
    <row r="13" spans="2:12" ht="15" customHeight="1">
      <c r="B13" s="164" t="s">
        <v>55</v>
      </c>
      <c r="C13" s="164" t="s">
        <v>11</v>
      </c>
      <c r="D13" s="164" t="s">
        <v>3</v>
      </c>
      <c r="E13" s="164" t="s">
        <v>4</v>
      </c>
      <c r="F13" s="164" t="s">
        <v>30</v>
      </c>
      <c r="G13" s="137" t="s">
        <v>54</v>
      </c>
      <c r="H13" s="145" t="s">
        <v>151</v>
      </c>
      <c r="I13" s="135" t="s">
        <v>31</v>
      </c>
      <c r="J13" s="135" t="s">
        <v>32</v>
      </c>
      <c r="K13" s="135" t="s">
        <v>33</v>
      </c>
      <c r="L13" s="135" t="s">
        <v>34</v>
      </c>
    </row>
    <row r="14" spans="2:12" ht="15.75" customHeight="1" thickBot="1">
      <c r="B14" s="165"/>
      <c r="C14" s="165"/>
      <c r="D14" s="165"/>
      <c r="E14" s="165"/>
      <c r="F14" s="165"/>
      <c r="G14" s="138"/>
      <c r="H14" s="146"/>
      <c r="I14" s="136"/>
      <c r="J14" s="136"/>
      <c r="K14" s="136"/>
      <c r="L14" s="136"/>
    </row>
    <row r="15" spans="2:12">
      <c r="B15" s="106">
        <f>+'Completar SOFSE'!A21</f>
        <v>1</v>
      </c>
      <c r="C15" s="114">
        <v>88</v>
      </c>
      <c r="D15" s="115" t="s">
        <v>148</v>
      </c>
      <c r="E15" s="116">
        <v>1000001543</v>
      </c>
      <c r="F15" s="117" t="s">
        <v>152</v>
      </c>
      <c r="G15" s="114">
        <v>5229238</v>
      </c>
      <c r="H15" s="118" t="s">
        <v>189</v>
      </c>
      <c r="I15" s="110">
        <v>0</v>
      </c>
      <c r="J15" s="111"/>
      <c r="K15" s="112">
        <f>+(C15*I15)*J15</f>
        <v>0</v>
      </c>
      <c r="L15" s="113">
        <f>+C15*I15</f>
        <v>0</v>
      </c>
    </row>
    <row r="16" spans="2:12">
      <c r="B16" s="119">
        <v>2</v>
      </c>
      <c r="C16" s="120">
        <v>5</v>
      </c>
      <c r="D16" s="2" t="s">
        <v>148</v>
      </c>
      <c r="E16" s="120">
        <v>1000001950</v>
      </c>
      <c r="F16" s="121" t="s">
        <v>153</v>
      </c>
      <c r="G16" s="120">
        <v>9535869</v>
      </c>
      <c r="H16" s="122" t="s">
        <v>189</v>
      </c>
      <c r="I16" s="42">
        <v>0</v>
      </c>
      <c r="J16" s="48"/>
      <c r="K16" s="43">
        <f>+(C16*I16)*J16</f>
        <v>0</v>
      </c>
      <c r="L16" s="44">
        <f>+C16*I16</f>
        <v>0</v>
      </c>
    </row>
    <row r="17" spans="2:12">
      <c r="B17" s="119">
        <v>3</v>
      </c>
      <c r="C17" s="120">
        <v>5</v>
      </c>
      <c r="D17" s="2" t="s">
        <v>148</v>
      </c>
      <c r="E17" s="120">
        <v>1000001951</v>
      </c>
      <c r="F17" s="121" t="s">
        <v>154</v>
      </c>
      <c r="G17" s="120">
        <v>9339065</v>
      </c>
      <c r="H17" s="122" t="s">
        <v>189</v>
      </c>
      <c r="I17" s="42">
        <v>0</v>
      </c>
      <c r="J17" s="48"/>
      <c r="K17" s="43">
        <f>+(C17*I17)*J17</f>
        <v>0</v>
      </c>
      <c r="L17" s="44">
        <f>+C17*I17</f>
        <v>0</v>
      </c>
    </row>
    <row r="18" spans="2:12" ht="25.5">
      <c r="B18" s="119">
        <v>4</v>
      </c>
      <c r="C18" s="120">
        <v>5</v>
      </c>
      <c r="D18" s="2" t="s">
        <v>148</v>
      </c>
      <c r="E18" s="120">
        <v>1000001953</v>
      </c>
      <c r="F18" s="123" t="s">
        <v>155</v>
      </c>
      <c r="G18" s="120">
        <v>8469590</v>
      </c>
      <c r="H18" s="122" t="s">
        <v>189</v>
      </c>
      <c r="I18" s="42">
        <v>0</v>
      </c>
      <c r="J18" s="48"/>
      <c r="K18" s="43">
        <f t="shared" ref="K18:K51" si="0">+(C18*I18)*J18</f>
        <v>0</v>
      </c>
      <c r="L18" s="44">
        <f t="shared" ref="L18:L51" si="1">+C18*I18</f>
        <v>0</v>
      </c>
    </row>
    <row r="19" spans="2:12">
      <c r="B19" s="119">
        <v>5</v>
      </c>
      <c r="C19" s="120">
        <v>12</v>
      </c>
      <c r="D19" s="2" t="s">
        <v>148</v>
      </c>
      <c r="E19" s="120">
        <v>1000001986</v>
      </c>
      <c r="F19" s="121" t="s">
        <v>156</v>
      </c>
      <c r="G19" s="120">
        <v>9580758</v>
      </c>
      <c r="H19" s="122" t="s">
        <v>204</v>
      </c>
      <c r="I19" s="42">
        <v>0</v>
      </c>
      <c r="J19" s="48"/>
      <c r="K19" s="43">
        <f t="shared" si="0"/>
        <v>0</v>
      </c>
      <c r="L19" s="44">
        <f t="shared" si="1"/>
        <v>0</v>
      </c>
    </row>
    <row r="20" spans="2:12">
      <c r="B20" s="119">
        <v>6</v>
      </c>
      <c r="C20" s="120">
        <v>35</v>
      </c>
      <c r="D20" s="2" t="s">
        <v>148</v>
      </c>
      <c r="E20" s="120">
        <v>1000002606</v>
      </c>
      <c r="F20" s="121" t="s">
        <v>157</v>
      </c>
      <c r="G20" s="120">
        <v>8413596</v>
      </c>
      <c r="H20" s="122" t="s">
        <v>189</v>
      </c>
      <c r="I20" s="42">
        <v>0</v>
      </c>
      <c r="J20" s="48"/>
      <c r="K20" s="43">
        <f t="shared" si="0"/>
        <v>0</v>
      </c>
      <c r="L20" s="44">
        <f t="shared" si="1"/>
        <v>0</v>
      </c>
    </row>
    <row r="21" spans="2:12">
      <c r="B21" s="119">
        <v>7</v>
      </c>
      <c r="C21" s="120">
        <v>22</v>
      </c>
      <c r="D21" s="2" t="s">
        <v>148</v>
      </c>
      <c r="E21" s="120">
        <v>1000002607</v>
      </c>
      <c r="F21" s="121" t="s">
        <v>158</v>
      </c>
      <c r="G21" s="120">
        <v>8372452</v>
      </c>
      <c r="H21" s="122" t="s">
        <v>189</v>
      </c>
      <c r="I21" s="42">
        <v>0</v>
      </c>
      <c r="J21" s="48"/>
      <c r="K21" s="43">
        <f t="shared" si="0"/>
        <v>0</v>
      </c>
      <c r="L21" s="44">
        <f t="shared" si="1"/>
        <v>0</v>
      </c>
    </row>
    <row r="22" spans="2:12" ht="25.5">
      <c r="B22" s="119">
        <v>8</v>
      </c>
      <c r="C22" s="120">
        <v>50</v>
      </c>
      <c r="D22" s="2" t="s">
        <v>148</v>
      </c>
      <c r="E22" s="120">
        <v>1000002654</v>
      </c>
      <c r="F22" s="123" t="s">
        <v>159</v>
      </c>
      <c r="G22" s="121" t="s">
        <v>190</v>
      </c>
      <c r="H22" s="122" t="s">
        <v>189</v>
      </c>
      <c r="I22" s="42">
        <v>0</v>
      </c>
      <c r="J22" s="48"/>
      <c r="K22" s="43">
        <f t="shared" si="0"/>
        <v>0</v>
      </c>
      <c r="L22" s="44">
        <f t="shared" si="1"/>
        <v>0</v>
      </c>
    </row>
    <row r="23" spans="2:12" ht="25.5">
      <c r="B23" s="119">
        <v>9</v>
      </c>
      <c r="C23" s="120">
        <v>8</v>
      </c>
      <c r="D23" s="2" t="s">
        <v>148</v>
      </c>
      <c r="E23" s="120">
        <v>1000002661</v>
      </c>
      <c r="F23" s="123" t="s">
        <v>160</v>
      </c>
      <c r="G23" s="120">
        <v>9560193</v>
      </c>
      <c r="H23" s="122" t="s">
        <v>189</v>
      </c>
      <c r="I23" s="42">
        <v>0</v>
      </c>
      <c r="J23" s="48"/>
      <c r="K23" s="43">
        <f t="shared" si="0"/>
        <v>0</v>
      </c>
      <c r="L23" s="44">
        <f t="shared" si="1"/>
        <v>0</v>
      </c>
    </row>
    <row r="24" spans="2:12" ht="25.5">
      <c r="B24" s="119">
        <v>10</v>
      </c>
      <c r="C24" s="120">
        <v>8</v>
      </c>
      <c r="D24" s="2" t="s">
        <v>148</v>
      </c>
      <c r="E24" s="120">
        <v>1000002673</v>
      </c>
      <c r="F24" s="121" t="s">
        <v>161</v>
      </c>
      <c r="G24" s="123" t="s">
        <v>191</v>
      </c>
      <c r="H24" s="122" t="s">
        <v>189</v>
      </c>
      <c r="I24" s="42">
        <v>0</v>
      </c>
      <c r="J24" s="48"/>
      <c r="K24" s="43">
        <f t="shared" si="0"/>
        <v>0</v>
      </c>
      <c r="L24" s="44">
        <f t="shared" si="1"/>
        <v>0</v>
      </c>
    </row>
    <row r="25" spans="2:12" ht="25.5">
      <c r="B25" s="119">
        <v>11</v>
      </c>
      <c r="C25" s="120">
        <v>16</v>
      </c>
      <c r="D25" s="2" t="s">
        <v>148</v>
      </c>
      <c r="E25" s="120">
        <v>1000002684</v>
      </c>
      <c r="F25" s="123" t="s">
        <v>162</v>
      </c>
      <c r="G25" s="120">
        <v>40014455</v>
      </c>
      <c r="H25" s="122" t="s">
        <v>189</v>
      </c>
      <c r="I25" s="42">
        <v>0</v>
      </c>
      <c r="J25" s="48"/>
      <c r="K25" s="43">
        <f t="shared" si="0"/>
        <v>0</v>
      </c>
      <c r="L25" s="44">
        <f t="shared" si="1"/>
        <v>0</v>
      </c>
    </row>
    <row r="26" spans="2:12">
      <c r="B26" s="119">
        <v>12</v>
      </c>
      <c r="C26" s="120">
        <v>11</v>
      </c>
      <c r="D26" s="2" t="s">
        <v>148</v>
      </c>
      <c r="E26" s="120">
        <v>1000002687</v>
      </c>
      <c r="F26" s="121" t="s">
        <v>163</v>
      </c>
      <c r="G26" s="120">
        <v>40035340</v>
      </c>
      <c r="H26" s="122" t="s">
        <v>189</v>
      </c>
      <c r="I26" s="42">
        <v>0</v>
      </c>
      <c r="J26" s="48"/>
      <c r="K26" s="43">
        <f t="shared" si="0"/>
        <v>0</v>
      </c>
      <c r="L26" s="44">
        <f t="shared" si="1"/>
        <v>0</v>
      </c>
    </row>
    <row r="27" spans="2:12" ht="25.5">
      <c r="B27" s="119">
        <v>13</v>
      </c>
      <c r="C27" s="120">
        <v>22</v>
      </c>
      <c r="D27" s="2" t="s">
        <v>148</v>
      </c>
      <c r="E27" s="120">
        <v>1000002693</v>
      </c>
      <c r="F27" s="123" t="s">
        <v>164</v>
      </c>
      <c r="G27" s="120">
        <v>40029185</v>
      </c>
      <c r="H27" s="122" t="s">
        <v>189</v>
      </c>
      <c r="I27" s="42">
        <v>0</v>
      </c>
      <c r="J27" s="48"/>
      <c r="K27" s="43">
        <f t="shared" si="0"/>
        <v>0</v>
      </c>
      <c r="L27" s="44">
        <f t="shared" si="1"/>
        <v>0</v>
      </c>
    </row>
    <row r="28" spans="2:12" ht="25.5">
      <c r="B28" s="119">
        <v>14</v>
      </c>
      <c r="C28" s="120">
        <v>16</v>
      </c>
      <c r="D28" s="2" t="s">
        <v>148</v>
      </c>
      <c r="E28" s="120">
        <v>1000002738</v>
      </c>
      <c r="F28" s="123" t="s">
        <v>165</v>
      </c>
      <c r="G28" s="121" t="s">
        <v>90</v>
      </c>
      <c r="H28" s="124" t="s">
        <v>205</v>
      </c>
      <c r="I28" s="42">
        <v>0</v>
      </c>
      <c r="J28" s="48"/>
      <c r="K28" s="43">
        <f t="shared" si="0"/>
        <v>0</v>
      </c>
      <c r="L28" s="44">
        <f t="shared" si="1"/>
        <v>0</v>
      </c>
    </row>
    <row r="29" spans="2:12" ht="25.5">
      <c r="B29" s="119">
        <v>15</v>
      </c>
      <c r="C29" s="120">
        <v>4</v>
      </c>
      <c r="D29" s="2" t="s">
        <v>148</v>
      </c>
      <c r="E29" s="120">
        <v>1000002753</v>
      </c>
      <c r="F29" s="123" t="s">
        <v>166</v>
      </c>
      <c r="G29" s="121" t="s">
        <v>192</v>
      </c>
      <c r="H29" s="122" t="s">
        <v>189</v>
      </c>
      <c r="I29" s="42">
        <v>0</v>
      </c>
      <c r="J29" s="48"/>
      <c r="K29" s="43">
        <f t="shared" si="0"/>
        <v>0</v>
      </c>
      <c r="L29" s="44">
        <f t="shared" si="1"/>
        <v>0</v>
      </c>
    </row>
    <row r="30" spans="2:12" ht="25.5">
      <c r="B30" s="119">
        <v>16</v>
      </c>
      <c r="C30" s="120">
        <v>30</v>
      </c>
      <c r="D30" s="2" t="s">
        <v>148</v>
      </c>
      <c r="E30" s="120">
        <v>1000002943</v>
      </c>
      <c r="F30" s="123" t="s">
        <v>167</v>
      </c>
      <c r="G30" s="120">
        <v>8471755</v>
      </c>
      <c r="H30" s="122" t="s">
        <v>189</v>
      </c>
      <c r="I30" s="42">
        <v>0</v>
      </c>
      <c r="J30" s="48"/>
      <c r="K30" s="43">
        <f t="shared" si="0"/>
        <v>0</v>
      </c>
      <c r="L30" s="44">
        <f t="shared" si="1"/>
        <v>0</v>
      </c>
    </row>
    <row r="31" spans="2:12" ht="25.5">
      <c r="B31" s="119">
        <v>17</v>
      </c>
      <c r="C31" s="120">
        <v>36</v>
      </c>
      <c r="D31" s="2" t="s">
        <v>148</v>
      </c>
      <c r="E31" s="120">
        <v>1000002948</v>
      </c>
      <c r="F31" s="123" t="s">
        <v>168</v>
      </c>
      <c r="G31" s="120">
        <v>40015677</v>
      </c>
      <c r="H31" s="122" t="s">
        <v>189</v>
      </c>
      <c r="I31" s="42">
        <v>0</v>
      </c>
      <c r="J31" s="48"/>
      <c r="K31" s="43">
        <f t="shared" si="0"/>
        <v>0</v>
      </c>
      <c r="L31" s="44">
        <f t="shared" si="1"/>
        <v>0</v>
      </c>
    </row>
    <row r="32" spans="2:12" ht="25.5">
      <c r="B32" s="119">
        <v>18</v>
      </c>
      <c r="C32" s="120">
        <v>6</v>
      </c>
      <c r="D32" s="2" t="s">
        <v>148</v>
      </c>
      <c r="E32" s="120">
        <v>1000003058</v>
      </c>
      <c r="F32" s="123" t="s">
        <v>169</v>
      </c>
      <c r="G32" s="120">
        <v>8446092</v>
      </c>
      <c r="H32" s="122" t="s">
        <v>189</v>
      </c>
      <c r="I32" s="42">
        <v>0</v>
      </c>
      <c r="J32" s="48"/>
      <c r="K32" s="43">
        <f t="shared" si="0"/>
        <v>0</v>
      </c>
      <c r="L32" s="44">
        <f t="shared" si="1"/>
        <v>0</v>
      </c>
    </row>
    <row r="33" spans="2:12" ht="25.5">
      <c r="B33" s="119">
        <v>19</v>
      </c>
      <c r="C33" s="120">
        <v>8</v>
      </c>
      <c r="D33" s="2" t="s">
        <v>148</v>
      </c>
      <c r="E33" s="120">
        <v>1000004125</v>
      </c>
      <c r="F33" s="123" t="s">
        <v>170</v>
      </c>
      <c r="G33" s="120">
        <v>545829</v>
      </c>
      <c r="H33" s="122" t="s">
        <v>189</v>
      </c>
      <c r="I33" s="42">
        <v>0</v>
      </c>
      <c r="J33" s="48"/>
      <c r="K33" s="43">
        <f t="shared" si="0"/>
        <v>0</v>
      </c>
      <c r="L33" s="44">
        <f t="shared" si="1"/>
        <v>0</v>
      </c>
    </row>
    <row r="34" spans="2:12" ht="25.5">
      <c r="B34" s="119">
        <v>20</v>
      </c>
      <c r="C34" s="120">
        <v>8</v>
      </c>
      <c r="D34" s="2" t="s">
        <v>148</v>
      </c>
      <c r="E34" s="120">
        <v>1000004127</v>
      </c>
      <c r="F34" s="123" t="s">
        <v>171</v>
      </c>
      <c r="G34" s="120">
        <v>561126</v>
      </c>
      <c r="H34" s="122" t="s">
        <v>189</v>
      </c>
      <c r="I34" s="42">
        <v>0</v>
      </c>
      <c r="J34" s="48"/>
      <c r="K34" s="43">
        <f t="shared" si="0"/>
        <v>0</v>
      </c>
      <c r="L34" s="44">
        <f t="shared" si="1"/>
        <v>0</v>
      </c>
    </row>
    <row r="35" spans="2:12" ht="25.5">
      <c r="B35" s="119">
        <v>21</v>
      </c>
      <c r="C35" s="120">
        <v>14</v>
      </c>
      <c r="D35" s="2" t="s">
        <v>148</v>
      </c>
      <c r="E35" s="120">
        <v>1000004134</v>
      </c>
      <c r="F35" s="123" t="s">
        <v>172</v>
      </c>
      <c r="G35" s="120">
        <v>554495</v>
      </c>
      <c r="H35" s="122" t="s">
        <v>189</v>
      </c>
      <c r="I35" s="42">
        <v>0</v>
      </c>
      <c r="J35" s="48"/>
      <c r="K35" s="43">
        <f t="shared" si="0"/>
        <v>0</v>
      </c>
      <c r="L35" s="44">
        <f t="shared" si="1"/>
        <v>0</v>
      </c>
    </row>
    <row r="36" spans="2:12">
      <c r="B36" s="119">
        <v>22</v>
      </c>
      <c r="C36" s="120">
        <v>3</v>
      </c>
      <c r="D36" s="2" t="s">
        <v>148</v>
      </c>
      <c r="E36" s="120">
        <v>1000004141</v>
      </c>
      <c r="F36" s="121" t="s">
        <v>173</v>
      </c>
      <c r="G36" s="121" t="s">
        <v>193</v>
      </c>
      <c r="H36" s="122" t="s">
        <v>189</v>
      </c>
      <c r="I36" s="42">
        <v>0</v>
      </c>
      <c r="J36" s="48"/>
      <c r="K36" s="43">
        <f t="shared" si="0"/>
        <v>0</v>
      </c>
      <c r="L36" s="44">
        <f t="shared" si="1"/>
        <v>0</v>
      </c>
    </row>
    <row r="37" spans="2:12" ht="25.5">
      <c r="B37" s="119">
        <v>23</v>
      </c>
      <c r="C37" s="120">
        <v>3</v>
      </c>
      <c r="D37" s="2" t="s">
        <v>148</v>
      </c>
      <c r="E37" s="120">
        <v>1000004142</v>
      </c>
      <c r="F37" s="123" t="s">
        <v>174</v>
      </c>
      <c r="G37" s="121" t="s">
        <v>194</v>
      </c>
      <c r="H37" s="122" t="s">
        <v>189</v>
      </c>
      <c r="I37" s="42">
        <v>0</v>
      </c>
      <c r="J37" s="48"/>
      <c r="K37" s="43">
        <f t="shared" si="0"/>
        <v>0</v>
      </c>
      <c r="L37" s="44">
        <f t="shared" si="1"/>
        <v>0</v>
      </c>
    </row>
    <row r="38" spans="2:12" ht="25.5">
      <c r="B38" s="119">
        <v>24</v>
      </c>
      <c r="C38" s="120">
        <v>3</v>
      </c>
      <c r="D38" s="2" t="s">
        <v>148</v>
      </c>
      <c r="E38" s="120">
        <v>1000004143</v>
      </c>
      <c r="F38" s="123" t="s">
        <v>175</v>
      </c>
      <c r="G38" s="121" t="s">
        <v>195</v>
      </c>
      <c r="H38" s="122" t="s">
        <v>189</v>
      </c>
      <c r="I38" s="42">
        <v>0</v>
      </c>
      <c r="J38" s="48"/>
      <c r="K38" s="43">
        <f t="shared" si="0"/>
        <v>0</v>
      </c>
      <c r="L38" s="44">
        <f t="shared" si="1"/>
        <v>0</v>
      </c>
    </row>
    <row r="39" spans="2:12" ht="25.5">
      <c r="B39" s="119">
        <v>25</v>
      </c>
      <c r="C39" s="120">
        <v>3</v>
      </c>
      <c r="D39" s="2" t="s">
        <v>148</v>
      </c>
      <c r="E39" s="120">
        <v>1000004144</v>
      </c>
      <c r="F39" s="123" t="s">
        <v>176</v>
      </c>
      <c r="G39" s="121" t="s">
        <v>196</v>
      </c>
      <c r="H39" s="122" t="s">
        <v>189</v>
      </c>
      <c r="I39" s="42">
        <v>0</v>
      </c>
      <c r="J39" s="48"/>
      <c r="K39" s="43">
        <f t="shared" si="0"/>
        <v>0</v>
      </c>
      <c r="L39" s="44">
        <f t="shared" si="1"/>
        <v>0</v>
      </c>
    </row>
    <row r="40" spans="2:12" ht="25.5">
      <c r="B40" s="119">
        <v>26</v>
      </c>
      <c r="C40" s="120">
        <v>3</v>
      </c>
      <c r="D40" s="2" t="s">
        <v>148</v>
      </c>
      <c r="E40" s="120">
        <v>1000004147</v>
      </c>
      <c r="F40" s="123" t="s">
        <v>177</v>
      </c>
      <c r="G40" s="121" t="s">
        <v>197</v>
      </c>
      <c r="H40" s="122" t="s">
        <v>189</v>
      </c>
      <c r="I40" s="42">
        <v>0</v>
      </c>
      <c r="J40" s="48"/>
      <c r="K40" s="43">
        <f t="shared" si="0"/>
        <v>0</v>
      </c>
      <c r="L40" s="44">
        <f t="shared" si="1"/>
        <v>0</v>
      </c>
    </row>
    <row r="41" spans="2:12" ht="25.5">
      <c r="B41" s="119">
        <v>27</v>
      </c>
      <c r="C41" s="120">
        <v>3</v>
      </c>
      <c r="D41" s="2" t="s">
        <v>148</v>
      </c>
      <c r="E41" s="120">
        <v>1000004149</v>
      </c>
      <c r="F41" s="123" t="s">
        <v>178</v>
      </c>
      <c r="G41" s="121" t="s">
        <v>198</v>
      </c>
      <c r="H41" s="122" t="s">
        <v>189</v>
      </c>
      <c r="I41" s="42">
        <v>0</v>
      </c>
      <c r="J41" s="48"/>
      <c r="K41" s="43">
        <f t="shared" si="0"/>
        <v>0</v>
      </c>
      <c r="L41" s="44">
        <f t="shared" si="1"/>
        <v>0</v>
      </c>
    </row>
    <row r="42" spans="2:12" ht="25.5">
      <c r="B42" s="119">
        <v>28</v>
      </c>
      <c r="C42" s="120">
        <v>3</v>
      </c>
      <c r="D42" s="2" t="s">
        <v>148</v>
      </c>
      <c r="E42" s="120">
        <v>1000004153</v>
      </c>
      <c r="F42" s="123" t="s">
        <v>179</v>
      </c>
      <c r="G42" s="121" t="s">
        <v>199</v>
      </c>
      <c r="H42" s="122" t="s">
        <v>189</v>
      </c>
      <c r="I42" s="42">
        <v>0</v>
      </c>
      <c r="J42" s="48"/>
      <c r="K42" s="43">
        <f t="shared" si="0"/>
        <v>0</v>
      </c>
      <c r="L42" s="44">
        <f t="shared" si="1"/>
        <v>0</v>
      </c>
    </row>
    <row r="43" spans="2:12">
      <c r="B43" s="119">
        <v>29</v>
      </c>
      <c r="C43" s="120">
        <v>3</v>
      </c>
      <c r="D43" s="2" t="s">
        <v>148</v>
      </c>
      <c r="E43" s="120">
        <v>1000004154</v>
      </c>
      <c r="F43" s="121" t="s">
        <v>180</v>
      </c>
      <c r="G43" s="121" t="s">
        <v>200</v>
      </c>
      <c r="H43" s="122" t="s">
        <v>189</v>
      </c>
      <c r="I43" s="42">
        <v>0</v>
      </c>
      <c r="J43" s="48"/>
      <c r="K43" s="43">
        <f t="shared" si="0"/>
        <v>0</v>
      </c>
      <c r="L43" s="44">
        <f t="shared" si="1"/>
        <v>0</v>
      </c>
    </row>
    <row r="44" spans="2:12" ht="38.25">
      <c r="B44" s="119">
        <v>30</v>
      </c>
      <c r="C44" s="120">
        <v>50</v>
      </c>
      <c r="D44" s="2" t="s">
        <v>148</v>
      </c>
      <c r="E44" s="120">
        <v>1000021536</v>
      </c>
      <c r="F44" s="121" t="s">
        <v>181</v>
      </c>
      <c r="G44" s="123" t="s">
        <v>201</v>
      </c>
      <c r="H44" s="122" t="s">
        <v>189</v>
      </c>
      <c r="I44" s="42">
        <v>0</v>
      </c>
      <c r="J44" s="48"/>
      <c r="K44" s="43">
        <f t="shared" si="0"/>
        <v>0</v>
      </c>
      <c r="L44" s="44">
        <f t="shared" si="1"/>
        <v>0</v>
      </c>
    </row>
    <row r="45" spans="2:12" ht="25.5">
      <c r="B45" s="119">
        <v>31</v>
      </c>
      <c r="C45" s="120">
        <v>8</v>
      </c>
      <c r="D45" s="2" t="s">
        <v>148</v>
      </c>
      <c r="E45" s="120">
        <v>1000021553</v>
      </c>
      <c r="F45" s="123" t="s">
        <v>182</v>
      </c>
      <c r="G45" s="120">
        <v>8271917</v>
      </c>
      <c r="H45" s="122" t="s">
        <v>189</v>
      </c>
      <c r="I45" s="42">
        <v>0</v>
      </c>
      <c r="J45" s="48"/>
      <c r="K45" s="43">
        <f t="shared" si="0"/>
        <v>0</v>
      </c>
      <c r="L45" s="44">
        <f t="shared" si="1"/>
        <v>0</v>
      </c>
    </row>
    <row r="46" spans="2:12">
      <c r="B46" s="119">
        <v>32</v>
      </c>
      <c r="C46" s="120">
        <v>48</v>
      </c>
      <c r="D46" s="2" t="s">
        <v>148</v>
      </c>
      <c r="E46" s="120">
        <v>1000021590</v>
      </c>
      <c r="F46" s="121" t="s">
        <v>183</v>
      </c>
      <c r="G46" s="120">
        <v>560724</v>
      </c>
      <c r="H46" s="122" t="s">
        <v>189</v>
      </c>
      <c r="I46" s="42">
        <v>0</v>
      </c>
      <c r="J46" s="48"/>
      <c r="K46" s="43">
        <f t="shared" si="0"/>
        <v>0</v>
      </c>
      <c r="L46" s="44">
        <f t="shared" si="1"/>
        <v>0</v>
      </c>
    </row>
    <row r="47" spans="2:12">
      <c r="B47" s="119">
        <v>33</v>
      </c>
      <c r="C47" s="120">
        <v>8</v>
      </c>
      <c r="D47" s="2" t="s">
        <v>148</v>
      </c>
      <c r="E47" s="120">
        <v>1000021591</v>
      </c>
      <c r="F47" s="121" t="s">
        <v>184</v>
      </c>
      <c r="G47" s="120">
        <v>560725</v>
      </c>
      <c r="H47" s="122" t="s">
        <v>189</v>
      </c>
      <c r="I47" s="42">
        <v>0</v>
      </c>
      <c r="J47" s="48"/>
      <c r="K47" s="43">
        <f t="shared" si="0"/>
        <v>0</v>
      </c>
      <c r="L47" s="44">
        <f t="shared" si="1"/>
        <v>0</v>
      </c>
    </row>
    <row r="48" spans="2:12">
      <c r="B48" s="119">
        <v>34</v>
      </c>
      <c r="C48" s="120">
        <v>25</v>
      </c>
      <c r="D48" s="2" t="s">
        <v>148</v>
      </c>
      <c r="E48" s="120">
        <v>1000021693</v>
      </c>
      <c r="F48" s="121" t="s">
        <v>185</v>
      </c>
      <c r="G48" s="120">
        <v>591551</v>
      </c>
      <c r="H48" s="122" t="s">
        <v>189</v>
      </c>
      <c r="I48" s="42">
        <v>0</v>
      </c>
      <c r="J48" s="48"/>
      <c r="K48" s="43">
        <f t="shared" si="0"/>
        <v>0</v>
      </c>
      <c r="L48" s="44">
        <f t="shared" si="1"/>
        <v>0</v>
      </c>
    </row>
    <row r="49" spans="2:12" ht="25.5">
      <c r="B49" s="119">
        <v>35</v>
      </c>
      <c r="C49" s="120">
        <v>1</v>
      </c>
      <c r="D49" s="2" t="s">
        <v>148</v>
      </c>
      <c r="E49" s="120">
        <v>1000021696</v>
      </c>
      <c r="F49" s="123" t="s">
        <v>186</v>
      </c>
      <c r="G49" s="121" t="s">
        <v>202</v>
      </c>
      <c r="H49" s="122" t="s">
        <v>189</v>
      </c>
      <c r="I49" s="42">
        <v>0</v>
      </c>
      <c r="J49" s="48"/>
      <c r="K49" s="43">
        <f t="shared" si="0"/>
        <v>0</v>
      </c>
      <c r="L49" s="44">
        <f t="shared" si="1"/>
        <v>0</v>
      </c>
    </row>
    <row r="50" spans="2:12" ht="25.5">
      <c r="B50" s="119">
        <v>36</v>
      </c>
      <c r="C50" s="120">
        <v>2</v>
      </c>
      <c r="D50" s="2" t="s">
        <v>148</v>
      </c>
      <c r="E50" s="120">
        <v>1000021703</v>
      </c>
      <c r="F50" s="121" t="s">
        <v>187</v>
      </c>
      <c r="G50" s="123" t="s">
        <v>203</v>
      </c>
      <c r="H50" s="122" t="s">
        <v>189</v>
      </c>
      <c r="I50" s="42">
        <v>0</v>
      </c>
      <c r="J50" s="48"/>
      <c r="K50" s="43">
        <f t="shared" si="0"/>
        <v>0</v>
      </c>
      <c r="L50" s="44">
        <f t="shared" si="1"/>
        <v>0</v>
      </c>
    </row>
    <row r="51" spans="2:12">
      <c r="B51" s="119">
        <v>37</v>
      </c>
      <c r="C51" s="120">
        <v>12</v>
      </c>
      <c r="D51" s="2" t="s">
        <v>148</v>
      </c>
      <c r="E51" s="125">
        <v>1000026692</v>
      </c>
      <c r="F51" s="121" t="s">
        <v>188</v>
      </c>
      <c r="G51" s="120">
        <v>8447977</v>
      </c>
      <c r="H51" s="122" t="s">
        <v>189</v>
      </c>
      <c r="I51" s="42">
        <v>0</v>
      </c>
      <c r="J51" s="48"/>
      <c r="K51" s="43">
        <f t="shared" si="0"/>
        <v>0</v>
      </c>
      <c r="L51" s="44">
        <f t="shared" si="1"/>
        <v>0</v>
      </c>
    </row>
    <row r="52" spans="2:12" ht="19.5" customHeight="1" thickBot="1">
      <c r="B52" s="139" t="s">
        <v>18</v>
      </c>
      <c r="C52" s="140"/>
      <c r="D52" s="140"/>
      <c r="E52" s="140"/>
      <c r="F52" s="141"/>
      <c r="G52" s="77"/>
      <c r="H52" s="104"/>
      <c r="I52" s="78"/>
      <c r="J52" s="78"/>
      <c r="K52" s="92">
        <f>SUM(K15:K51)</f>
        <v>0</v>
      </c>
      <c r="L52" s="92">
        <f>SUM(L15:L51)</f>
        <v>0</v>
      </c>
    </row>
    <row r="53" spans="2:12" ht="16.5" customHeight="1" thickBot="1">
      <c r="B53" s="142" t="s">
        <v>19</v>
      </c>
      <c r="C53" s="143"/>
      <c r="D53" s="143"/>
      <c r="E53" s="143"/>
      <c r="F53" s="144"/>
      <c r="G53" s="77"/>
      <c r="H53" s="104"/>
      <c r="I53" s="78"/>
      <c r="J53" s="78"/>
      <c r="K53" s="79"/>
      <c r="L53" s="80">
        <f>K52</f>
        <v>0</v>
      </c>
    </row>
    <row r="54" spans="2:12" ht="18.75" thickBot="1">
      <c r="B54" s="142" t="s">
        <v>0</v>
      </c>
      <c r="C54" s="143"/>
      <c r="D54" s="143"/>
      <c r="E54" s="143"/>
      <c r="F54" s="144"/>
      <c r="G54" s="77"/>
      <c r="H54" s="104"/>
      <c r="I54" s="78"/>
      <c r="J54" s="78"/>
      <c r="K54" s="79"/>
      <c r="L54" s="81">
        <f>+L52+L53</f>
        <v>0</v>
      </c>
    </row>
    <row r="55" spans="2:12" ht="19.5" customHeight="1" thickBot="1">
      <c r="B55" s="147" t="s">
        <v>20</v>
      </c>
      <c r="C55" s="148"/>
      <c r="D55" s="151" t="s">
        <v>147</v>
      </c>
      <c r="E55" s="151"/>
      <c r="F55" s="151"/>
      <c r="G55" s="151"/>
      <c r="H55" s="105"/>
      <c r="I55" s="151"/>
      <c r="J55" s="151"/>
      <c r="K55" s="151"/>
      <c r="L55" s="152"/>
    </row>
    <row r="56" spans="2:12" ht="18" customHeight="1" thickBot="1">
      <c r="B56" s="147" t="s">
        <v>6</v>
      </c>
      <c r="C56" s="148"/>
      <c r="D56" s="151" t="s">
        <v>143</v>
      </c>
      <c r="E56" s="151"/>
      <c r="F56" s="151"/>
      <c r="G56" s="151"/>
      <c r="H56" s="105"/>
      <c r="I56" s="151"/>
      <c r="J56" s="151"/>
      <c r="K56" s="151"/>
      <c r="L56" s="152"/>
    </row>
    <row r="57" spans="2:12" ht="18" customHeight="1" thickBot="1">
      <c r="B57" s="147" t="s">
        <v>56</v>
      </c>
      <c r="C57" s="148"/>
      <c r="D57" s="149" t="s">
        <v>145</v>
      </c>
      <c r="E57" s="149"/>
      <c r="F57" s="149"/>
      <c r="G57" s="149"/>
      <c r="H57" s="149"/>
      <c r="I57" s="149"/>
      <c r="J57" s="149"/>
      <c r="K57" s="149"/>
      <c r="L57" s="150"/>
    </row>
    <row r="58" spans="2:12" ht="24" customHeight="1" thickBot="1">
      <c r="B58" s="147" t="s">
        <v>7</v>
      </c>
      <c r="C58" s="148"/>
      <c r="D58" s="151" t="s">
        <v>144</v>
      </c>
      <c r="E58" s="151"/>
      <c r="F58" s="151"/>
      <c r="G58" s="151"/>
      <c r="H58" s="105"/>
      <c r="I58" s="151"/>
      <c r="J58" s="151"/>
      <c r="K58" s="151"/>
      <c r="L58" s="152"/>
    </row>
    <row r="59" spans="2:12">
      <c r="B59" s="19"/>
      <c r="C59" s="20"/>
      <c r="D59" s="20"/>
      <c r="E59" s="20"/>
      <c r="F59" s="21"/>
      <c r="G59" s="21"/>
      <c r="H59" s="21"/>
      <c r="I59" s="21"/>
      <c r="J59" s="21"/>
      <c r="K59" s="21"/>
      <c r="L59" s="22"/>
    </row>
    <row r="60" spans="2:12">
      <c r="B60" s="19"/>
      <c r="C60" s="20"/>
      <c r="D60" s="20"/>
      <c r="E60" s="20"/>
      <c r="F60" s="21"/>
      <c r="G60" s="21"/>
      <c r="H60" s="21"/>
      <c r="I60" s="21"/>
      <c r="J60" s="21"/>
      <c r="K60" s="21"/>
      <c r="L60" s="22"/>
    </row>
    <row r="61" spans="2:12"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2"/>
    </row>
    <row r="62" spans="2:12" ht="13.5" thickBot="1">
      <c r="B62" s="23"/>
      <c r="C62" s="24"/>
      <c r="D62" s="24"/>
      <c r="E62" s="24"/>
      <c r="F62" s="25"/>
      <c r="G62" s="25"/>
      <c r="H62" s="25"/>
      <c r="I62" s="25"/>
      <c r="J62" s="25"/>
      <c r="K62" s="25"/>
      <c r="L62" s="26"/>
    </row>
  </sheetData>
  <mergeCells count="40">
    <mergeCell ref="B6:C6"/>
    <mergeCell ref="I6:I7"/>
    <mergeCell ref="J8:L8"/>
    <mergeCell ref="J9:L9"/>
    <mergeCell ref="J6:L7"/>
    <mergeCell ref="J10:L10"/>
    <mergeCell ref="D5:G5"/>
    <mergeCell ref="D6:G6"/>
    <mergeCell ref="D7:G7"/>
    <mergeCell ref="D8:G10"/>
    <mergeCell ref="I5:L5"/>
    <mergeCell ref="D58:G58"/>
    <mergeCell ref="I58:L58"/>
    <mergeCell ref="B2:L4"/>
    <mergeCell ref="B58:C58"/>
    <mergeCell ref="B55:C55"/>
    <mergeCell ref="B56:C56"/>
    <mergeCell ref="B5:C5"/>
    <mergeCell ref="B13:B14"/>
    <mergeCell ref="B8:C10"/>
    <mergeCell ref="I13:I14"/>
    <mergeCell ref="J13:J14"/>
    <mergeCell ref="C13:C14"/>
    <mergeCell ref="D13:D14"/>
    <mergeCell ref="E13:E14"/>
    <mergeCell ref="F13:F14"/>
    <mergeCell ref="J11:L11"/>
    <mergeCell ref="B54:F54"/>
    <mergeCell ref="B57:C57"/>
    <mergeCell ref="D57:L57"/>
    <mergeCell ref="D55:G55"/>
    <mergeCell ref="I55:L55"/>
    <mergeCell ref="D56:G56"/>
    <mergeCell ref="I56:L56"/>
    <mergeCell ref="K13:K14"/>
    <mergeCell ref="L13:L14"/>
    <mergeCell ref="G13:G14"/>
    <mergeCell ref="B52:F52"/>
    <mergeCell ref="B53:F53"/>
    <mergeCell ref="H13:H14"/>
  </mergeCells>
  <dataValidations count="4">
    <dataValidation allowBlank="1" showInputMessage="1" showErrorMessage="1" promptTitle="Completar por el oferente" prompt="Completar por el oferente" sqref="K15:K51"/>
    <dataValidation allowBlank="1" showErrorMessage="1" promptTitle="Completar por el oferente" prompt="Completar por el oferente" sqref="L15:L51"/>
    <dataValidation allowBlank="1" showInputMessage="1" showErrorMessage="1" promptTitle="Completar por el Oferente" prompt=" " sqref="I15:I51"/>
    <dataValidation operator="equal" allowBlank="1" showInputMessage="1" showErrorMessage="1" promptTitle="Completar por el Oferente" prompt=" " sqref="J6 J8:L10"/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J15:J51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9"/>
  <sheetViews>
    <sheetView workbookViewId="0">
      <selection activeCell="D6" sqref="D6:H6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8.7109375" style="1" bestFit="1" customWidth="1"/>
    <col min="4" max="4" width="9.28515625" style="1" bestFit="1" customWidth="1"/>
    <col min="5" max="5" width="7.140625" style="1" customWidth="1"/>
    <col min="6" max="6" width="11" style="1" bestFit="1" customWidth="1"/>
    <col min="7" max="7" width="31.85546875" style="1" bestFit="1" customWidth="1"/>
    <col min="8" max="8" width="21.42578125" style="1" bestFit="1" customWidth="1"/>
    <col min="9" max="9" width="12.28515625" style="1" bestFit="1" customWidth="1"/>
    <col min="10" max="10" width="16" style="1" bestFit="1" customWidth="1"/>
    <col min="11" max="12" width="16" style="1" customWidth="1"/>
    <col min="13" max="13" width="17.42578125" style="1" bestFit="1" customWidth="1"/>
    <col min="14" max="16384" width="11.42578125" style="1"/>
  </cols>
  <sheetData>
    <row r="1" spans="2:13"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</row>
    <row r="2" spans="2:13" ht="13.5" thickBot="1"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</row>
    <row r="3" spans="2:13" ht="23.25" customHeight="1">
      <c r="B3" s="153" t="s">
        <v>61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2:13" ht="13.5" thickBot="1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2:13" ht="15" thickBot="1">
      <c r="B5" s="208" t="s">
        <v>9</v>
      </c>
      <c r="C5" s="209"/>
      <c r="D5" s="256" t="s">
        <v>207</v>
      </c>
      <c r="E5" s="256"/>
      <c r="F5" s="256"/>
      <c r="G5" s="256"/>
      <c r="H5" s="256"/>
      <c r="I5" s="108"/>
      <c r="J5" s="190" t="s">
        <v>12</v>
      </c>
      <c r="K5" s="191"/>
      <c r="L5" s="191"/>
      <c r="M5" s="192"/>
    </row>
    <row r="6" spans="2:13" ht="14.25">
      <c r="B6" s="208" t="s">
        <v>25</v>
      </c>
      <c r="C6" s="209"/>
      <c r="D6" s="193" t="s">
        <v>146</v>
      </c>
      <c r="E6" s="193"/>
      <c r="F6" s="193"/>
      <c r="G6" s="193"/>
      <c r="H6" s="193"/>
      <c r="I6" s="109"/>
      <c r="J6" s="194" t="s">
        <v>8</v>
      </c>
      <c r="K6" s="202"/>
      <c r="L6" s="203"/>
      <c r="M6" s="204"/>
    </row>
    <row r="7" spans="2:13" ht="14.25">
      <c r="B7" s="49" t="s">
        <v>51</v>
      </c>
      <c r="C7" s="87"/>
      <c r="D7" s="193" t="s">
        <v>149</v>
      </c>
      <c r="E7" s="193"/>
      <c r="F7" s="193"/>
      <c r="G7" s="193"/>
      <c r="H7" s="193"/>
      <c r="I7" s="109"/>
      <c r="J7" s="195"/>
      <c r="K7" s="205"/>
      <c r="L7" s="206"/>
      <c r="M7" s="207"/>
    </row>
    <row r="8" spans="2:13" ht="25.5" customHeight="1">
      <c r="B8" s="210" t="s">
        <v>10</v>
      </c>
      <c r="C8" s="211"/>
      <c r="D8" s="193" t="s">
        <v>150</v>
      </c>
      <c r="E8" s="193"/>
      <c r="F8" s="193"/>
      <c r="G8" s="193"/>
      <c r="H8" s="193"/>
      <c r="I8" s="109"/>
      <c r="J8" s="50" t="s">
        <v>52</v>
      </c>
      <c r="K8" s="196"/>
      <c r="L8" s="197"/>
      <c r="M8" s="198"/>
    </row>
    <row r="9" spans="2:13" ht="12.75" customHeight="1">
      <c r="B9" s="210"/>
      <c r="C9" s="211"/>
      <c r="D9" s="193"/>
      <c r="E9" s="193"/>
      <c r="F9" s="193"/>
      <c r="G9" s="193"/>
      <c r="H9" s="193"/>
      <c r="I9" s="109"/>
      <c r="J9" s="51" t="s">
        <v>1</v>
      </c>
      <c r="K9" s="196"/>
      <c r="L9" s="197"/>
      <c r="M9" s="198"/>
    </row>
    <row r="10" spans="2:13" ht="18" customHeight="1">
      <c r="B10" s="210"/>
      <c r="C10" s="211"/>
      <c r="D10" s="193"/>
      <c r="E10" s="193"/>
      <c r="F10" s="193"/>
      <c r="G10" s="193"/>
      <c r="H10" s="193"/>
      <c r="I10" s="109"/>
      <c r="J10" s="51" t="s">
        <v>2</v>
      </c>
      <c r="K10" s="199"/>
      <c r="L10" s="200"/>
      <c r="M10" s="201"/>
    </row>
    <row r="11" spans="2:13" ht="15" customHeight="1">
      <c r="B11" s="52"/>
      <c r="C11" s="59"/>
      <c r="D11" s="175"/>
      <c r="E11" s="175"/>
      <c r="F11" s="175"/>
      <c r="G11" s="175"/>
      <c r="H11" s="133"/>
      <c r="I11" s="73"/>
      <c r="J11" s="63" t="s">
        <v>5</v>
      </c>
      <c r="K11" s="168"/>
      <c r="L11" s="169"/>
      <c r="M11" s="170"/>
    </row>
    <row r="12" spans="2:13" ht="15.75" customHeight="1" thickBot="1">
      <c r="B12" s="60"/>
      <c r="C12" s="59"/>
      <c r="D12" s="59"/>
      <c r="E12" s="59"/>
      <c r="F12" s="59"/>
      <c r="G12" s="59"/>
      <c r="H12" s="134"/>
      <c r="I12" s="76"/>
      <c r="J12" s="64"/>
      <c r="K12" s="218"/>
      <c r="L12" s="218"/>
      <c r="M12" s="219"/>
    </row>
    <row r="13" spans="2:13" ht="15.75" customHeight="1" thickBot="1">
      <c r="B13" s="246" t="s">
        <v>49</v>
      </c>
      <c r="C13" s="232" t="s">
        <v>55</v>
      </c>
      <c r="D13" s="232" t="s">
        <v>11</v>
      </c>
      <c r="E13" s="232" t="s">
        <v>3</v>
      </c>
      <c r="F13" s="232" t="s">
        <v>4</v>
      </c>
      <c r="G13" s="220" t="s">
        <v>30</v>
      </c>
      <c r="H13" s="220" t="s">
        <v>54</v>
      </c>
      <c r="I13" s="135" t="s">
        <v>151</v>
      </c>
      <c r="J13" s="234" t="s">
        <v>35</v>
      </c>
      <c r="K13" s="235"/>
      <c r="L13" s="235"/>
      <c r="M13" s="236"/>
    </row>
    <row r="14" spans="2:13" ht="13.5" thickBot="1">
      <c r="B14" s="247"/>
      <c r="C14" s="233"/>
      <c r="D14" s="233"/>
      <c r="E14" s="233"/>
      <c r="F14" s="233"/>
      <c r="G14" s="221"/>
      <c r="H14" s="221"/>
      <c r="I14" s="136"/>
      <c r="J14" s="69" t="s">
        <v>36</v>
      </c>
      <c r="K14" s="70" t="s">
        <v>37</v>
      </c>
      <c r="L14" s="71" t="s">
        <v>38</v>
      </c>
      <c r="M14" s="72" t="s">
        <v>18</v>
      </c>
    </row>
    <row r="15" spans="2:13" ht="15" customHeight="1">
      <c r="B15" s="61" t="s">
        <v>39</v>
      </c>
      <c r="C15" s="242">
        <f>+'Completar SOFSE'!A21</f>
        <v>1</v>
      </c>
      <c r="D15" s="222">
        <v>88</v>
      </c>
      <c r="E15" s="229" t="s">
        <v>148</v>
      </c>
      <c r="F15" s="222">
        <v>1000001543</v>
      </c>
      <c r="G15" s="226" t="s">
        <v>152</v>
      </c>
      <c r="H15" s="222">
        <v>5229238</v>
      </c>
      <c r="I15" s="250" t="s">
        <v>189</v>
      </c>
      <c r="J15" s="53"/>
      <c r="K15" s="65"/>
      <c r="L15" s="66"/>
      <c r="M15" s="18">
        <f>J15*$D$15+K15*$D$15+L15*$D$15</f>
        <v>0</v>
      </c>
    </row>
    <row r="16" spans="2:13" ht="15" customHeight="1">
      <c r="B16" s="62" t="s">
        <v>40</v>
      </c>
      <c r="C16" s="243"/>
      <c r="D16" s="223"/>
      <c r="E16" s="230"/>
      <c r="F16" s="223"/>
      <c r="G16" s="227"/>
      <c r="H16" s="223"/>
      <c r="I16" s="251"/>
      <c r="J16" s="54"/>
      <c r="K16" s="67"/>
      <c r="L16" s="68"/>
      <c r="M16" s="44">
        <f t="shared" ref="M16:M19" si="0">J16*$D$15+K16*$D$15+L16*$D$15</f>
        <v>0</v>
      </c>
    </row>
    <row r="17" spans="2:13" ht="15" customHeight="1">
      <c r="B17" s="62" t="s">
        <v>41</v>
      </c>
      <c r="C17" s="243"/>
      <c r="D17" s="223"/>
      <c r="E17" s="230"/>
      <c r="F17" s="223"/>
      <c r="G17" s="227"/>
      <c r="H17" s="223"/>
      <c r="I17" s="251"/>
      <c r="J17" s="54"/>
      <c r="K17" s="67"/>
      <c r="L17" s="68"/>
      <c r="M17" s="44">
        <f t="shared" si="0"/>
        <v>0</v>
      </c>
    </row>
    <row r="18" spans="2:13" ht="15" customHeight="1">
      <c r="B18" s="62" t="s">
        <v>42</v>
      </c>
      <c r="C18" s="243"/>
      <c r="D18" s="223"/>
      <c r="E18" s="230"/>
      <c r="F18" s="223"/>
      <c r="G18" s="227"/>
      <c r="H18" s="223"/>
      <c r="I18" s="251"/>
      <c r="J18" s="54"/>
      <c r="K18" s="42"/>
      <c r="L18" s="68"/>
      <c r="M18" s="44">
        <f t="shared" si="0"/>
        <v>0</v>
      </c>
    </row>
    <row r="19" spans="2:13" ht="15.75" customHeight="1" thickBot="1">
      <c r="B19" s="129" t="s">
        <v>43</v>
      </c>
      <c r="C19" s="243"/>
      <c r="D19" s="224"/>
      <c r="E19" s="231"/>
      <c r="F19" s="224"/>
      <c r="G19" s="228"/>
      <c r="H19" s="224"/>
      <c r="I19" s="252"/>
      <c r="J19" s="55"/>
      <c r="K19" s="45"/>
      <c r="L19" s="56"/>
      <c r="M19" s="46">
        <f t="shared" si="0"/>
        <v>0</v>
      </c>
    </row>
    <row r="20" spans="2:13" ht="15.75" customHeight="1">
      <c r="B20" s="62" t="s">
        <v>39</v>
      </c>
      <c r="C20" s="248">
        <v>2</v>
      </c>
      <c r="D20" s="222">
        <v>5</v>
      </c>
      <c r="E20" s="229" t="s">
        <v>148</v>
      </c>
      <c r="F20" s="222">
        <v>1000001950</v>
      </c>
      <c r="G20" s="226" t="s">
        <v>153</v>
      </c>
      <c r="H20" s="222">
        <v>9535869</v>
      </c>
      <c r="I20" s="250" t="s">
        <v>189</v>
      </c>
      <c r="J20" s="53"/>
      <c r="K20" s="65"/>
      <c r="L20" s="66"/>
      <c r="M20" s="18">
        <f>J20*$D$15+K20*$D$15+L20*$D$15</f>
        <v>0</v>
      </c>
    </row>
    <row r="21" spans="2:13" ht="15.75" customHeight="1">
      <c r="B21" s="62" t="s">
        <v>40</v>
      </c>
      <c r="C21" s="244"/>
      <c r="D21" s="223"/>
      <c r="E21" s="230"/>
      <c r="F21" s="223"/>
      <c r="G21" s="227"/>
      <c r="H21" s="223"/>
      <c r="I21" s="251"/>
      <c r="J21" s="54"/>
      <c r="K21" s="67"/>
      <c r="L21" s="68"/>
      <c r="M21" s="44">
        <f t="shared" ref="M21:M24" si="1">J21*$D$15+K21*$D$15+L21*$D$15</f>
        <v>0</v>
      </c>
    </row>
    <row r="22" spans="2:13" ht="15.75" customHeight="1">
      <c r="B22" s="62" t="s">
        <v>41</v>
      </c>
      <c r="C22" s="244"/>
      <c r="D22" s="223"/>
      <c r="E22" s="230"/>
      <c r="F22" s="223"/>
      <c r="G22" s="227"/>
      <c r="H22" s="223"/>
      <c r="I22" s="251"/>
      <c r="J22" s="54"/>
      <c r="K22" s="67"/>
      <c r="L22" s="68"/>
      <c r="M22" s="44">
        <f t="shared" si="1"/>
        <v>0</v>
      </c>
    </row>
    <row r="23" spans="2:13" ht="15.75" customHeight="1">
      <c r="B23" s="62" t="s">
        <v>42</v>
      </c>
      <c r="C23" s="244"/>
      <c r="D23" s="223"/>
      <c r="E23" s="230"/>
      <c r="F23" s="223"/>
      <c r="G23" s="227"/>
      <c r="H23" s="223"/>
      <c r="I23" s="251"/>
      <c r="J23" s="54"/>
      <c r="K23" s="42"/>
      <c r="L23" s="68"/>
      <c r="M23" s="44">
        <f t="shared" si="1"/>
        <v>0</v>
      </c>
    </row>
    <row r="24" spans="2:13" ht="15.75" customHeight="1" thickBot="1">
      <c r="B24" s="62" t="s">
        <v>43</v>
      </c>
      <c r="C24" s="244"/>
      <c r="D24" s="224"/>
      <c r="E24" s="231"/>
      <c r="F24" s="224"/>
      <c r="G24" s="228"/>
      <c r="H24" s="224"/>
      <c r="I24" s="252"/>
      <c r="J24" s="131"/>
      <c r="K24" s="126"/>
      <c r="L24" s="127"/>
      <c r="M24" s="132">
        <f t="shared" si="1"/>
        <v>0</v>
      </c>
    </row>
    <row r="25" spans="2:13" ht="15.75" customHeight="1">
      <c r="B25" s="61" t="s">
        <v>39</v>
      </c>
      <c r="C25" s="248">
        <v>3</v>
      </c>
      <c r="D25" s="222">
        <v>5</v>
      </c>
      <c r="E25" s="229" t="s">
        <v>148</v>
      </c>
      <c r="F25" s="222">
        <v>1000001951</v>
      </c>
      <c r="G25" s="226" t="s">
        <v>154</v>
      </c>
      <c r="H25" s="222">
        <v>9339065</v>
      </c>
      <c r="I25" s="250" t="s">
        <v>189</v>
      </c>
      <c r="J25" s="53"/>
      <c r="K25" s="65"/>
      <c r="L25" s="66"/>
      <c r="M25" s="18">
        <f>J25*$D$15+K25*$D$15+L25*$D$15</f>
        <v>0</v>
      </c>
    </row>
    <row r="26" spans="2:13" ht="15.75" customHeight="1">
      <c r="B26" s="62" t="s">
        <v>40</v>
      </c>
      <c r="C26" s="244"/>
      <c r="D26" s="223"/>
      <c r="E26" s="230"/>
      <c r="F26" s="223"/>
      <c r="G26" s="227"/>
      <c r="H26" s="223"/>
      <c r="I26" s="251"/>
      <c r="J26" s="54"/>
      <c r="K26" s="67"/>
      <c r="L26" s="68"/>
      <c r="M26" s="44">
        <f t="shared" ref="M26:M29" si="2">J26*$D$15+K26*$D$15+L26*$D$15</f>
        <v>0</v>
      </c>
    </row>
    <row r="27" spans="2:13" ht="15.75" customHeight="1">
      <c r="B27" s="62" t="s">
        <v>41</v>
      </c>
      <c r="C27" s="244"/>
      <c r="D27" s="223"/>
      <c r="E27" s="230"/>
      <c r="F27" s="223"/>
      <c r="G27" s="227"/>
      <c r="H27" s="223"/>
      <c r="I27" s="251"/>
      <c r="J27" s="54"/>
      <c r="K27" s="67"/>
      <c r="L27" s="68"/>
      <c r="M27" s="44">
        <f t="shared" si="2"/>
        <v>0</v>
      </c>
    </row>
    <row r="28" spans="2:13" ht="15.75" customHeight="1">
      <c r="B28" s="62" t="s">
        <v>42</v>
      </c>
      <c r="C28" s="244"/>
      <c r="D28" s="223"/>
      <c r="E28" s="230"/>
      <c r="F28" s="223"/>
      <c r="G28" s="227"/>
      <c r="H28" s="223"/>
      <c r="I28" s="251"/>
      <c r="J28" s="54"/>
      <c r="K28" s="42"/>
      <c r="L28" s="68"/>
      <c r="M28" s="44">
        <f t="shared" si="2"/>
        <v>0</v>
      </c>
    </row>
    <row r="29" spans="2:13" ht="15.75" customHeight="1" thickBot="1">
      <c r="B29" s="129" t="s">
        <v>43</v>
      </c>
      <c r="C29" s="245"/>
      <c r="D29" s="224"/>
      <c r="E29" s="231"/>
      <c r="F29" s="224"/>
      <c r="G29" s="228"/>
      <c r="H29" s="224"/>
      <c r="I29" s="252"/>
      <c r="J29" s="131"/>
      <c r="K29" s="126"/>
      <c r="L29" s="127"/>
      <c r="M29" s="132">
        <f t="shared" si="2"/>
        <v>0</v>
      </c>
    </row>
    <row r="30" spans="2:13" ht="15.75" customHeight="1">
      <c r="B30" s="62" t="s">
        <v>39</v>
      </c>
      <c r="C30" s="248">
        <v>4</v>
      </c>
      <c r="D30" s="222">
        <v>5</v>
      </c>
      <c r="E30" s="229" t="s">
        <v>148</v>
      </c>
      <c r="F30" s="222">
        <v>1000001953</v>
      </c>
      <c r="G30" s="226" t="s">
        <v>155</v>
      </c>
      <c r="H30" s="222">
        <v>8469590</v>
      </c>
      <c r="I30" s="250" t="s">
        <v>189</v>
      </c>
      <c r="J30" s="53"/>
      <c r="K30" s="65"/>
      <c r="L30" s="66"/>
      <c r="M30" s="18">
        <f>J30*$D$15+K30*$D$15+L30*$D$15</f>
        <v>0</v>
      </c>
    </row>
    <row r="31" spans="2:13" ht="15.75" customHeight="1">
      <c r="B31" s="62" t="s">
        <v>40</v>
      </c>
      <c r="C31" s="244"/>
      <c r="D31" s="223"/>
      <c r="E31" s="230"/>
      <c r="F31" s="223"/>
      <c r="G31" s="227"/>
      <c r="H31" s="223"/>
      <c r="I31" s="251"/>
      <c r="J31" s="54"/>
      <c r="K31" s="67"/>
      <c r="L31" s="68"/>
      <c r="M31" s="44">
        <f t="shared" ref="M31:M35" si="3">J31*$D$15+K31*$D$15+L31*$D$15</f>
        <v>0</v>
      </c>
    </row>
    <row r="32" spans="2:13" ht="15.75" customHeight="1">
      <c r="B32" s="62" t="s">
        <v>41</v>
      </c>
      <c r="C32" s="244"/>
      <c r="D32" s="223"/>
      <c r="E32" s="230"/>
      <c r="F32" s="223"/>
      <c r="G32" s="227"/>
      <c r="H32" s="223"/>
      <c r="I32" s="251"/>
      <c r="J32" s="54"/>
      <c r="K32" s="67"/>
      <c r="L32" s="68"/>
      <c r="M32" s="44">
        <f t="shared" si="3"/>
        <v>0</v>
      </c>
    </row>
    <row r="33" spans="2:13" ht="15.75" customHeight="1">
      <c r="B33" s="62" t="s">
        <v>42</v>
      </c>
      <c r="C33" s="244"/>
      <c r="D33" s="223"/>
      <c r="E33" s="230"/>
      <c r="F33" s="223"/>
      <c r="G33" s="227"/>
      <c r="H33" s="223"/>
      <c r="I33" s="251"/>
      <c r="J33" s="54"/>
      <c r="K33" s="42"/>
      <c r="L33" s="68"/>
      <c r="M33" s="44">
        <f t="shared" si="3"/>
        <v>0</v>
      </c>
    </row>
    <row r="34" spans="2:13" ht="15.75" customHeight="1" thickBot="1">
      <c r="B34" s="62" t="s">
        <v>43</v>
      </c>
      <c r="C34" s="245"/>
      <c r="D34" s="224"/>
      <c r="E34" s="231"/>
      <c r="F34" s="224"/>
      <c r="G34" s="228"/>
      <c r="H34" s="224"/>
      <c r="I34" s="252"/>
      <c r="J34" s="55"/>
      <c r="K34" s="45"/>
      <c r="L34" s="56"/>
      <c r="M34" s="46">
        <f t="shared" si="3"/>
        <v>0</v>
      </c>
    </row>
    <row r="35" spans="2:13" ht="15.75" customHeight="1" thickBot="1">
      <c r="B35" s="61" t="s">
        <v>39</v>
      </c>
      <c r="C35" s="249">
        <v>5</v>
      </c>
      <c r="D35" s="222">
        <v>12</v>
      </c>
      <c r="E35" s="229" t="s">
        <v>148</v>
      </c>
      <c r="F35" s="222">
        <v>1000001986</v>
      </c>
      <c r="G35" s="226" t="s">
        <v>156</v>
      </c>
      <c r="H35" s="222">
        <v>9580758</v>
      </c>
      <c r="I35" s="250" t="s">
        <v>204</v>
      </c>
      <c r="J35" s="53"/>
      <c r="K35" s="65"/>
      <c r="L35" s="66"/>
      <c r="M35" s="18">
        <f t="shared" si="3"/>
        <v>0</v>
      </c>
    </row>
    <row r="36" spans="2:13" ht="15.75" customHeight="1" thickBot="1">
      <c r="B36" s="62" t="s">
        <v>40</v>
      </c>
      <c r="C36" s="249"/>
      <c r="D36" s="223"/>
      <c r="E36" s="230"/>
      <c r="F36" s="223"/>
      <c r="G36" s="227"/>
      <c r="H36" s="223"/>
      <c r="I36" s="251"/>
      <c r="J36" s="54"/>
      <c r="K36" s="67"/>
      <c r="L36" s="68"/>
      <c r="M36" s="44">
        <f t="shared" ref="M36:M60" si="4">J36*$D$15+K36*$D$15+L36*$D$15</f>
        <v>0</v>
      </c>
    </row>
    <row r="37" spans="2:13" ht="15.75" customHeight="1" thickBot="1">
      <c r="B37" s="62" t="s">
        <v>41</v>
      </c>
      <c r="C37" s="249"/>
      <c r="D37" s="223"/>
      <c r="E37" s="230"/>
      <c r="F37" s="223"/>
      <c r="G37" s="227"/>
      <c r="H37" s="223"/>
      <c r="I37" s="251"/>
      <c r="J37" s="54"/>
      <c r="K37" s="67"/>
      <c r="L37" s="68"/>
      <c r="M37" s="44">
        <f t="shared" si="4"/>
        <v>0</v>
      </c>
    </row>
    <row r="38" spans="2:13" ht="15.75" customHeight="1" thickBot="1">
      <c r="B38" s="62" t="s">
        <v>42</v>
      </c>
      <c r="C38" s="249"/>
      <c r="D38" s="223"/>
      <c r="E38" s="230"/>
      <c r="F38" s="223"/>
      <c r="G38" s="227"/>
      <c r="H38" s="223"/>
      <c r="I38" s="251"/>
      <c r="J38" s="54"/>
      <c r="K38" s="42"/>
      <c r="L38" s="68"/>
      <c r="M38" s="44">
        <f t="shared" si="4"/>
        <v>0</v>
      </c>
    </row>
    <row r="39" spans="2:13" ht="15.75" customHeight="1" thickBot="1">
      <c r="B39" s="62" t="s">
        <v>43</v>
      </c>
      <c r="C39" s="249"/>
      <c r="D39" s="224"/>
      <c r="E39" s="231"/>
      <c r="F39" s="224"/>
      <c r="G39" s="228"/>
      <c r="H39" s="224"/>
      <c r="I39" s="252"/>
      <c r="J39" s="55"/>
      <c r="K39" s="45"/>
      <c r="L39" s="56"/>
      <c r="M39" s="46">
        <f t="shared" si="4"/>
        <v>0</v>
      </c>
    </row>
    <row r="40" spans="2:13" ht="15.75" customHeight="1" thickBot="1">
      <c r="B40" s="61" t="s">
        <v>39</v>
      </c>
      <c r="C40" s="249">
        <v>6</v>
      </c>
      <c r="D40" s="222">
        <v>35</v>
      </c>
      <c r="E40" s="229" t="s">
        <v>148</v>
      </c>
      <c r="F40" s="222">
        <v>1000002606</v>
      </c>
      <c r="G40" s="226" t="s">
        <v>157</v>
      </c>
      <c r="H40" s="222">
        <v>8413596</v>
      </c>
      <c r="I40" s="250" t="s">
        <v>189</v>
      </c>
      <c r="J40" s="53"/>
      <c r="K40" s="65"/>
      <c r="L40" s="66"/>
      <c r="M40" s="18">
        <f t="shared" si="4"/>
        <v>0</v>
      </c>
    </row>
    <row r="41" spans="2:13" ht="15.75" customHeight="1" thickBot="1">
      <c r="B41" s="62" t="s">
        <v>40</v>
      </c>
      <c r="C41" s="249"/>
      <c r="D41" s="223"/>
      <c r="E41" s="230"/>
      <c r="F41" s="223"/>
      <c r="G41" s="227"/>
      <c r="H41" s="223"/>
      <c r="I41" s="251"/>
      <c r="J41" s="54"/>
      <c r="K41" s="67"/>
      <c r="L41" s="68"/>
      <c r="M41" s="44">
        <f t="shared" si="4"/>
        <v>0</v>
      </c>
    </row>
    <row r="42" spans="2:13" ht="15.75" customHeight="1" thickBot="1">
      <c r="B42" s="62" t="s">
        <v>41</v>
      </c>
      <c r="C42" s="249"/>
      <c r="D42" s="223"/>
      <c r="E42" s="230"/>
      <c r="F42" s="223"/>
      <c r="G42" s="227"/>
      <c r="H42" s="223"/>
      <c r="I42" s="251"/>
      <c r="J42" s="54"/>
      <c r="K42" s="67"/>
      <c r="L42" s="68"/>
      <c r="M42" s="44">
        <f t="shared" si="4"/>
        <v>0</v>
      </c>
    </row>
    <row r="43" spans="2:13" ht="15.75" customHeight="1" thickBot="1">
      <c r="B43" s="62" t="s">
        <v>42</v>
      </c>
      <c r="C43" s="249"/>
      <c r="D43" s="223"/>
      <c r="E43" s="230"/>
      <c r="F43" s="223"/>
      <c r="G43" s="227"/>
      <c r="H43" s="223"/>
      <c r="I43" s="251"/>
      <c r="J43" s="54"/>
      <c r="K43" s="42"/>
      <c r="L43" s="68"/>
      <c r="M43" s="44">
        <f t="shared" si="4"/>
        <v>0</v>
      </c>
    </row>
    <row r="44" spans="2:13" ht="15.75" customHeight="1" thickBot="1">
      <c r="B44" s="62" t="s">
        <v>43</v>
      </c>
      <c r="C44" s="249"/>
      <c r="D44" s="224"/>
      <c r="E44" s="231"/>
      <c r="F44" s="224"/>
      <c r="G44" s="228"/>
      <c r="H44" s="224"/>
      <c r="I44" s="252"/>
      <c r="J44" s="55"/>
      <c r="K44" s="45"/>
      <c r="L44" s="56"/>
      <c r="M44" s="46">
        <f t="shared" si="4"/>
        <v>0</v>
      </c>
    </row>
    <row r="45" spans="2:13" ht="15.75" customHeight="1" thickBot="1">
      <c r="B45" s="61" t="s">
        <v>39</v>
      </c>
      <c r="C45" s="249">
        <v>7</v>
      </c>
      <c r="D45" s="222">
        <v>22</v>
      </c>
      <c r="E45" s="229" t="s">
        <v>148</v>
      </c>
      <c r="F45" s="222">
        <v>1000002607</v>
      </c>
      <c r="G45" s="226" t="s">
        <v>158</v>
      </c>
      <c r="H45" s="222">
        <v>8372452</v>
      </c>
      <c r="I45" s="250" t="s">
        <v>189</v>
      </c>
      <c r="J45" s="53"/>
      <c r="K45" s="65"/>
      <c r="L45" s="66"/>
      <c r="M45" s="18">
        <f t="shared" si="4"/>
        <v>0</v>
      </c>
    </row>
    <row r="46" spans="2:13" ht="15.75" customHeight="1" thickBot="1">
      <c r="B46" s="62" t="s">
        <v>40</v>
      </c>
      <c r="C46" s="249"/>
      <c r="D46" s="223"/>
      <c r="E46" s="230"/>
      <c r="F46" s="223"/>
      <c r="G46" s="227"/>
      <c r="H46" s="223"/>
      <c r="I46" s="251"/>
      <c r="J46" s="54"/>
      <c r="K46" s="67"/>
      <c r="L46" s="68"/>
      <c r="M46" s="44">
        <f t="shared" si="4"/>
        <v>0</v>
      </c>
    </row>
    <row r="47" spans="2:13" ht="15.75" customHeight="1" thickBot="1">
      <c r="B47" s="62" t="s">
        <v>41</v>
      </c>
      <c r="C47" s="249"/>
      <c r="D47" s="223"/>
      <c r="E47" s="230"/>
      <c r="F47" s="223"/>
      <c r="G47" s="227"/>
      <c r="H47" s="223"/>
      <c r="I47" s="251"/>
      <c r="J47" s="54"/>
      <c r="K47" s="67"/>
      <c r="L47" s="68"/>
      <c r="M47" s="44">
        <f t="shared" si="4"/>
        <v>0</v>
      </c>
    </row>
    <row r="48" spans="2:13" ht="15.75" customHeight="1" thickBot="1">
      <c r="B48" s="62" t="s">
        <v>42</v>
      </c>
      <c r="C48" s="249"/>
      <c r="D48" s="223"/>
      <c r="E48" s="230"/>
      <c r="F48" s="223"/>
      <c r="G48" s="227"/>
      <c r="H48" s="223"/>
      <c r="I48" s="251"/>
      <c r="J48" s="54"/>
      <c r="K48" s="42"/>
      <c r="L48" s="68"/>
      <c r="M48" s="44">
        <f t="shared" si="4"/>
        <v>0</v>
      </c>
    </row>
    <row r="49" spans="2:13" ht="15.75" customHeight="1" thickBot="1">
      <c r="B49" s="62" t="s">
        <v>43</v>
      </c>
      <c r="C49" s="249"/>
      <c r="D49" s="224"/>
      <c r="E49" s="231"/>
      <c r="F49" s="224"/>
      <c r="G49" s="228"/>
      <c r="H49" s="224"/>
      <c r="I49" s="252"/>
      <c r="J49" s="55"/>
      <c r="K49" s="45"/>
      <c r="L49" s="56"/>
      <c r="M49" s="46">
        <f t="shared" si="4"/>
        <v>0</v>
      </c>
    </row>
    <row r="50" spans="2:13" ht="15.75" customHeight="1" thickBot="1">
      <c r="B50" s="61" t="s">
        <v>39</v>
      </c>
      <c r="C50" s="249">
        <v>8</v>
      </c>
      <c r="D50" s="222">
        <v>50</v>
      </c>
      <c r="E50" s="229" t="s">
        <v>148</v>
      </c>
      <c r="F50" s="222">
        <v>1000002654</v>
      </c>
      <c r="G50" s="226" t="s">
        <v>159</v>
      </c>
      <c r="H50" s="222" t="s">
        <v>190</v>
      </c>
      <c r="I50" s="250" t="s">
        <v>189</v>
      </c>
      <c r="J50" s="53"/>
      <c r="K50" s="65"/>
      <c r="L50" s="66"/>
      <c r="M50" s="18">
        <f t="shared" si="4"/>
        <v>0</v>
      </c>
    </row>
    <row r="51" spans="2:13" ht="15.75" customHeight="1" thickBot="1">
      <c r="B51" s="62" t="s">
        <v>40</v>
      </c>
      <c r="C51" s="249"/>
      <c r="D51" s="223"/>
      <c r="E51" s="230"/>
      <c r="F51" s="223"/>
      <c r="G51" s="227"/>
      <c r="H51" s="223"/>
      <c r="I51" s="251"/>
      <c r="J51" s="54"/>
      <c r="K51" s="67"/>
      <c r="L51" s="68"/>
      <c r="M51" s="44">
        <f t="shared" si="4"/>
        <v>0</v>
      </c>
    </row>
    <row r="52" spans="2:13" ht="15.75" customHeight="1" thickBot="1">
      <c r="B52" s="62" t="s">
        <v>41</v>
      </c>
      <c r="C52" s="249"/>
      <c r="D52" s="223"/>
      <c r="E52" s="230"/>
      <c r="F52" s="223"/>
      <c r="G52" s="227"/>
      <c r="H52" s="223"/>
      <c r="I52" s="251"/>
      <c r="J52" s="54"/>
      <c r="K52" s="67"/>
      <c r="L52" s="68"/>
      <c r="M52" s="44">
        <f t="shared" si="4"/>
        <v>0</v>
      </c>
    </row>
    <row r="53" spans="2:13" ht="15.75" customHeight="1" thickBot="1">
      <c r="B53" s="62" t="s">
        <v>42</v>
      </c>
      <c r="C53" s="249"/>
      <c r="D53" s="223"/>
      <c r="E53" s="230"/>
      <c r="F53" s="223"/>
      <c r="G53" s="227"/>
      <c r="H53" s="223"/>
      <c r="I53" s="251"/>
      <c r="J53" s="54"/>
      <c r="K53" s="42"/>
      <c r="L53" s="68"/>
      <c r="M53" s="44">
        <f t="shared" si="4"/>
        <v>0</v>
      </c>
    </row>
    <row r="54" spans="2:13" ht="15.75" customHeight="1" thickBot="1">
      <c r="B54" s="62" t="s">
        <v>43</v>
      </c>
      <c r="C54" s="249"/>
      <c r="D54" s="224"/>
      <c r="E54" s="231"/>
      <c r="F54" s="224"/>
      <c r="G54" s="228"/>
      <c r="H54" s="224"/>
      <c r="I54" s="252"/>
      <c r="J54" s="55"/>
      <c r="K54" s="45"/>
      <c r="L54" s="56"/>
      <c r="M54" s="46">
        <f t="shared" si="4"/>
        <v>0</v>
      </c>
    </row>
    <row r="55" spans="2:13" ht="15.75" customHeight="1" thickBot="1">
      <c r="B55" s="61" t="s">
        <v>39</v>
      </c>
      <c r="C55" s="249">
        <v>9</v>
      </c>
      <c r="D55" s="222">
        <v>8</v>
      </c>
      <c r="E55" s="229" t="s">
        <v>148</v>
      </c>
      <c r="F55" s="222">
        <v>1000002661</v>
      </c>
      <c r="G55" s="226" t="s">
        <v>160</v>
      </c>
      <c r="H55" s="222">
        <v>9560193</v>
      </c>
      <c r="I55" s="250" t="s">
        <v>189</v>
      </c>
      <c r="J55" s="53"/>
      <c r="K55" s="65"/>
      <c r="L55" s="66"/>
      <c r="M55" s="18">
        <f t="shared" si="4"/>
        <v>0</v>
      </c>
    </row>
    <row r="56" spans="2:13" ht="15.75" customHeight="1" thickBot="1">
      <c r="B56" s="62" t="s">
        <v>40</v>
      </c>
      <c r="C56" s="249"/>
      <c r="D56" s="223"/>
      <c r="E56" s="230"/>
      <c r="F56" s="223"/>
      <c r="G56" s="227"/>
      <c r="H56" s="223"/>
      <c r="I56" s="251"/>
      <c r="J56" s="54"/>
      <c r="K56" s="67"/>
      <c r="L56" s="68"/>
      <c r="M56" s="44">
        <f t="shared" si="4"/>
        <v>0</v>
      </c>
    </row>
    <row r="57" spans="2:13" ht="15.75" customHeight="1" thickBot="1">
      <c r="B57" s="62" t="s">
        <v>41</v>
      </c>
      <c r="C57" s="249"/>
      <c r="D57" s="223"/>
      <c r="E57" s="230"/>
      <c r="F57" s="223"/>
      <c r="G57" s="227"/>
      <c r="H57" s="223"/>
      <c r="I57" s="251"/>
      <c r="J57" s="54"/>
      <c r="K57" s="67"/>
      <c r="L57" s="68"/>
      <c r="M57" s="44">
        <f t="shared" si="4"/>
        <v>0</v>
      </c>
    </row>
    <row r="58" spans="2:13" ht="15.75" customHeight="1" thickBot="1">
      <c r="B58" s="62" t="s">
        <v>42</v>
      </c>
      <c r="C58" s="249"/>
      <c r="D58" s="223"/>
      <c r="E58" s="230"/>
      <c r="F58" s="223"/>
      <c r="G58" s="227"/>
      <c r="H58" s="223"/>
      <c r="I58" s="251"/>
      <c r="J58" s="54"/>
      <c r="K58" s="42"/>
      <c r="L58" s="68"/>
      <c r="M58" s="44">
        <f t="shared" si="4"/>
        <v>0</v>
      </c>
    </row>
    <row r="59" spans="2:13" ht="15.75" customHeight="1" thickBot="1">
      <c r="B59" s="62" t="s">
        <v>43</v>
      </c>
      <c r="C59" s="249"/>
      <c r="D59" s="224"/>
      <c r="E59" s="231"/>
      <c r="F59" s="224"/>
      <c r="G59" s="228"/>
      <c r="H59" s="224"/>
      <c r="I59" s="252"/>
      <c r="J59" s="55"/>
      <c r="K59" s="45"/>
      <c r="L59" s="56"/>
      <c r="M59" s="46">
        <f t="shared" si="4"/>
        <v>0</v>
      </c>
    </row>
    <row r="60" spans="2:13" ht="15.75" customHeight="1" thickBot="1">
      <c r="B60" s="61" t="s">
        <v>39</v>
      </c>
      <c r="C60" s="249">
        <v>10</v>
      </c>
      <c r="D60" s="222">
        <v>8</v>
      </c>
      <c r="E60" s="229" t="s">
        <v>148</v>
      </c>
      <c r="F60" s="222">
        <v>1000002673</v>
      </c>
      <c r="G60" s="226" t="s">
        <v>161</v>
      </c>
      <c r="H60" s="222" t="s">
        <v>191</v>
      </c>
      <c r="I60" s="250" t="s">
        <v>189</v>
      </c>
      <c r="J60" s="53"/>
      <c r="K60" s="65"/>
      <c r="L60" s="66"/>
      <c r="M60" s="18">
        <f t="shared" si="4"/>
        <v>0</v>
      </c>
    </row>
    <row r="61" spans="2:13" ht="15.75" customHeight="1" thickBot="1">
      <c r="B61" s="62" t="s">
        <v>40</v>
      </c>
      <c r="C61" s="249"/>
      <c r="D61" s="223"/>
      <c r="E61" s="230"/>
      <c r="F61" s="223"/>
      <c r="G61" s="227"/>
      <c r="H61" s="223"/>
      <c r="I61" s="251"/>
      <c r="J61" s="54"/>
      <c r="K61" s="67"/>
      <c r="L61" s="68"/>
      <c r="M61" s="44">
        <f t="shared" ref="M61:M124" si="5">J61*$D$15+K61*$D$15+L61*$D$15</f>
        <v>0</v>
      </c>
    </row>
    <row r="62" spans="2:13" ht="15.75" customHeight="1" thickBot="1">
      <c r="B62" s="62" t="s">
        <v>41</v>
      </c>
      <c r="C62" s="249"/>
      <c r="D62" s="223"/>
      <c r="E62" s="230"/>
      <c r="F62" s="223"/>
      <c r="G62" s="227"/>
      <c r="H62" s="223"/>
      <c r="I62" s="251"/>
      <c r="J62" s="54"/>
      <c r="K62" s="67"/>
      <c r="L62" s="68"/>
      <c r="M62" s="44">
        <f t="shared" si="5"/>
        <v>0</v>
      </c>
    </row>
    <row r="63" spans="2:13" ht="15.75" customHeight="1" thickBot="1">
      <c r="B63" s="62" t="s">
        <v>42</v>
      </c>
      <c r="C63" s="249"/>
      <c r="D63" s="223"/>
      <c r="E63" s="230"/>
      <c r="F63" s="223"/>
      <c r="G63" s="227"/>
      <c r="H63" s="223"/>
      <c r="I63" s="251"/>
      <c r="J63" s="54"/>
      <c r="K63" s="42"/>
      <c r="L63" s="68"/>
      <c r="M63" s="44">
        <f t="shared" si="5"/>
        <v>0</v>
      </c>
    </row>
    <row r="64" spans="2:13" ht="15.75" customHeight="1" thickBot="1">
      <c r="B64" s="62" t="s">
        <v>43</v>
      </c>
      <c r="C64" s="249"/>
      <c r="D64" s="224"/>
      <c r="E64" s="231"/>
      <c r="F64" s="224"/>
      <c r="G64" s="228"/>
      <c r="H64" s="224"/>
      <c r="I64" s="252"/>
      <c r="J64" s="55"/>
      <c r="K64" s="45"/>
      <c r="L64" s="56"/>
      <c r="M64" s="46">
        <f t="shared" si="5"/>
        <v>0</v>
      </c>
    </row>
    <row r="65" spans="2:13" ht="15.75" customHeight="1" thickBot="1">
      <c r="B65" s="61" t="s">
        <v>39</v>
      </c>
      <c r="C65" s="249">
        <v>11</v>
      </c>
      <c r="D65" s="222">
        <v>16</v>
      </c>
      <c r="E65" s="229" t="s">
        <v>148</v>
      </c>
      <c r="F65" s="222">
        <v>1000002684</v>
      </c>
      <c r="G65" s="226" t="s">
        <v>162</v>
      </c>
      <c r="H65" s="222">
        <v>40014455</v>
      </c>
      <c r="I65" s="250" t="s">
        <v>189</v>
      </c>
      <c r="J65" s="53"/>
      <c r="K65" s="65"/>
      <c r="L65" s="66"/>
      <c r="M65" s="18">
        <f t="shared" si="5"/>
        <v>0</v>
      </c>
    </row>
    <row r="66" spans="2:13" ht="15.75" customHeight="1" thickBot="1">
      <c r="B66" s="62" t="s">
        <v>40</v>
      </c>
      <c r="C66" s="249"/>
      <c r="D66" s="223">
        <v>11</v>
      </c>
      <c r="E66" s="230"/>
      <c r="F66" s="223"/>
      <c r="G66" s="227"/>
      <c r="H66" s="223"/>
      <c r="I66" s="251"/>
      <c r="J66" s="54"/>
      <c r="K66" s="67"/>
      <c r="L66" s="68"/>
      <c r="M66" s="44">
        <f t="shared" si="5"/>
        <v>0</v>
      </c>
    </row>
    <row r="67" spans="2:13" ht="15.75" customHeight="1" thickBot="1">
      <c r="B67" s="62" t="s">
        <v>41</v>
      </c>
      <c r="C67" s="249"/>
      <c r="D67" s="223">
        <v>22</v>
      </c>
      <c r="E67" s="230"/>
      <c r="F67" s="223"/>
      <c r="G67" s="227"/>
      <c r="H67" s="223"/>
      <c r="I67" s="251"/>
      <c r="J67" s="54"/>
      <c r="K67" s="67"/>
      <c r="L67" s="68"/>
      <c r="M67" s="44">
        <f t="shared" si="5"/>
        <v>0</v>
      </c>
    </row>
    <row r="68" spans="2:13" ht="15.75" customHeight="1" thickBot="1">
      <c r="B68" s="62" t="s">
        <v>42</v>
      </c>
      <c r="C68" s="249"/>
      <c r="D68" s="223">
        <v>16</v>
      </c>
      <c r="E68" s="230"/>
      <c r="F68" s="223"/>
      <c r="G68" s="227"/>
      <c r="H68" s="223"/>
      <c r="I68" s="251"/>
      <c r="J68" s="54"/>
      <c r="K68" s="42"/>
      <c r="L68" s="68"/>
      <c r="M68" s="44">
        <f t="shared" si="5"/>
        <v>0</v>
      </c>
    </row>
    <row r="69" spans="2:13" ht="15.75" customHeight="1" thickBot="1">
      <c r="B69" s="62" t="s">
        <v>43</v>
      </c>
      <c r="C69" s="249"/>
      <c r="D69" s="224">
        <v>4</v>
      </c>
      <c r="E69" s="231"/>
      <c r="F69" s="224"/>
      <c r="G69" s="228"/>
      <c r="H69" s="224"/>
      <c r="I69" s="252"/>
      <c r="J69" s="55"/>
      <c r="K69" s="45"/>
      <c r="L69" s="56"/>
      <c r="M69" s="46">
        <f t="shared" si="5"/>
        <v>0</v>
      </c>
    </row>
    <row r="70" spans="2:13" ht="15.75" customHeight="1" thickBot="1">
      <c r="B70" s="61" t="s">
        <v>39</v>
      </c>
      <c r="C70" s="249">
        <v>12</v>
      </c>
      <c r="D70" s="222">
        <v>11</v>
      </c>
      <c r="E70" s="229" t="s">
        <v>148</v>
      </c>
      <c r="F70" s="222">
        <v>1000002687</v>
      </c>
      <c r="G70" s="226" t="s">
        <v>163</v>
      </c>
      <c r="H70" s="222">
        <v>40035340</v>
      </c>
      <c r="I70" s="250" t="s">
        <v>189</v>
      </c>
      <c r="J70" s="53"/>
      <c r="K70" s="65"/>
      <c r="L70" s="66"/>
      <c r="M70" s="18">
        <f t="shared" si="5"/>
        <v>0</v>
      </c>
    </row>
    <row r="71" spans="2:13" ht="15.75" customHeight="1" thickBot="1">
      <c r="B71" s="62" t="s">
        <v>40</v>
      </c>
      <c r="C71" s="249"/>
      <c r="D71" s="223"/>
      <c r="E71" s="230"/>
      <c r="F71" s="223"/>
      <c r="G71" s="227"/>
      <c r="H71" s="223"/>
      <c r="I71" s="251"/>
      <c r="J71" s="54"/>
      <c r="K71" s="67"/>
      <c r="L71" s="68"/>
      <c r="M71" s="44">
        <f t="shared" si="5"/>
        <v>0</v>
      </c>
    </row>
    <row r="72" spans="2:13" ht="15.75" customHeight="1" thickBot="1">
      <c r="B72" s="62" t="s">
        <v>41</v>
      </c>
      <c r="C72" s="249"/>
      <c r="D72" s="223"/>
      <c r="E72" s="230"/>
      <c r="F72" s="223"/>
      <c r="G72" s="227"/>
      <c r="H72" s="223"/>
      <c r="I72" s="251"/>
      <c r="J72" s="54"/>
      <c r="K72" s="67"/>
      <c r="L72" s="68"/>
      <c r="M72" s="44">
        <f t="shared" si="5"/>
        <v>0</v>
      </c>
    </row>
    <row r="73" spans="2:13" ht="15.75" customHeight="1" thickBot="1">
      <c r="B73" s="62" t="s">
        <v>42</v>
      </c>
      <c r="C73" s="249"/>
      <c r="D73" s="223"/>
      <c r="E73" s="230"/>
      <c r="F73" s="223"/>
      <c r="G73" s="227"/>
      <c r="H73" s="223"/>
      <c r="I73" s="251"/>
      <c r="J73" s="54"/>
      <c r="K73" s="42"/>
      <c r="L73" s="68"/>
      <c r="M73" s="44">
        <f t="shared" si="5"/>
        <v>0</v>
      </c>
    </row>
    <row r="74" spans="2:13" ht="15.75" customHeight="1" thickBot="1">
      <c r="B74" s="62" t="s">
        <v>43</v>
      </c>
      <c r="C74" s="249"/>
      <c r="D74" s="224"/>
      <c r="E74" s="231"/>
      <c r="F74" s="224"/>
      <c r="G74" s="228"/>
      <c r="H74" s="224"/>
      <c r="I74" s="252"/>
      <c r="J74" s="55"/>
      <c r="K74" s="45"/>
      <c r="L74" s="56"/>
      <c r="M74" s="46">
        <f t="shared" si="5"/>
        <v>0</v>
      </c>
    </row>
    <row r="75" spans="2:13" ht="15.75" customHeight="1" thickBot="1">
      <c r="B75" s="61" t="s">
        <v>39</v>
      </c>
      <c r="C75" s="249">
        <v>13</v>
      </c>
      <c r="D75" s="222">
        <v>22</v>
      </c>
      <c r="E75" s="229" t="s">
        <v>148</v>
      </c>
      <c r="F75" s="222">
        <v>1000002693</v>
      </c>
      <c r="G75" s="226" t="s">
        <v>164</v>
      </c>
      <c r="H75" s="222">
        <v>40029185</v>
      </c>
      <c r="I75" s="250" t="s">
        <v>189</v>
      </c>
      <c r="J75" s="53"/>
      <c r="K75" s="65"/>
      <c r="L75" s="66"/>
      <c r="M75" s="18">
        <f t="shared" si="5"/>
        <v>0</v>
      </c>
    </row>
    <row r="76" spans="2:13" ht="15.75" customHeight="1" thickBot="1">
      <c r="B76" s="62" t="s">
        <v>40</v>
      </c>
      <c r="C76" s="249"/>
      <c r="D76" s="223"/>
      <c r="E76" s="230"/>
      <c r="F76" s="223"/>
      <c r="G76" s="227"/>
      <c r="H76" s="223"/>
      <c r="I76" s="251"/>
      <c r="J76" s="54"/>
      <c r="K76" s="67"/>
      <c r="L76" s="68"/>
      <c r="M76" s="44">
        <f t="shared" si="5"/>
        <v>0</v>
      </c>
    </row>
    <row r="77" spans="2:13" ht="15.75" customHeight="1" thickBot="1">
      <c r="B77" s="62" t="s">
        <v>41</v>
      </c>
      <c r="C77" s="249"/>
      <c r="D77" s="223"/>
      <c r="E77" s="230"/>
      <c r="F77" s="223"/>
      <c r="G77" s="227"/>
      <c r="H77" s="223"/>
      <c r="I77" s="251"/>
      <c r="J77" s="54"/>
      <c r="K77" s="67"/>
      <c r="L77" s="68"/>
      <c r="M77" s="44">
        <f t="shared" si="5"/>
        <v>0</v>
      </c>
    </row>
    <row r="78" spans="2:13" ht="15.75" customHeight="1" thickBot="1">
      <c r="B78" s="62" t="s">
        <v>42</v>
      </c>
      <c r="C78" s="249"/>
      <c r="D78" s="223">
        <v>3</v>
      </c>
      <c r="E78" s="230"/>
      <c r="F78" s="223"/>
      <c r="G78" s="227"/>
      <c r="H78" s="223"/>
      <c r="I78" s="251"/>
      <c r="J78" s="54"/>
      <c r="K78" s="42"/>
      <c r="L78" s="68"/>
      <c r="M78" s="44">
        <f t="shared" si="5"/>
        <v>0</v>
      </c>
    </row>
    <row r="79" spans="2:13" ht="15.75" customHeight="1" thickBot="1">
      <c r="B79" s="62" t="s">
        <v>43</v>
      </c>
      <c r="C79" s="249"/>
      <c r="D79" s="224">
        <v>3</v>
      </c>
      <c r="E79" s="231"/>
      <c r="F79" s="224"/>
      <c r="G79" s="228"/>
      <c r="H79" s="224"/>
      <c r="I79" s="252"/>
      <c r="J79" s="55"/>
      <c r="K79" s="45"/>
      <c r="L79" s="56"/>
      <c r="M79" s="46">
        <f t="shared" si="5"/>
        <v>0</v>
      </c>
    </row>
    <row r="80" spans="2:13" ht="15.75" customHeight="1" thickBot="1">
      <c r="B80" s="61" t="s">
        <v>39</v>
      </c>
      <c r="C80" s="249">
        <v>14</v>
      </c>
      <c r="D80" s="222">
        <v>16</v>
      </c>
      <c r="E80" s="229" t="s">
        <v>148</v>
      </c>
      <c r="F80" s="222">
        <v>1000002738</v>
      </c>
      <c r="G80" s="226" t="s">
        <v>165</v>
      </c>
      <c r="H80" s="222" t="s">
        <v>90</v>
      </c>
      <c r="I80" s="250" t="s">
        <v>205</v>
      </c>
      <c r="J80" s="53"/>
      <c r="K80" s="65"/>
      <c r="L80" s="66"/>
      <c r="M80" s="18">
        <f t="shared" si="5"/>
        <v>0</v>
      </c>
    </row>
    <row r="81" spans="2:13" ht="15.75" customHeight="1" thickBot="1">
      <c r="B81" s="62" t="s">
        <v>40</v>
      </c>
      <c r="C81" s="249"/>
      <c r="D81" s="223">
        <v>3</v>
      </c>
      <c r="E81" s="230"/>
      <c r="F81" s="223"/>
      <c r="G81" s="227"/>
      <c r="H81" s="223"/>
      <c r="I81" s="251"/>
      <c r="J81" s="54"/>
      <c r="K81" s="67"/>
      <c r="L81" s="68"/>
      <c r="M81" s="44">
        <f t="shared" si="5"/>
        <v>0</v>
      </c>
    </row>
    <row r="82" spans="2:13" ht="15.75" customHeight="1" thickBot="1">
      <c r="B82" s="62" t="s">
        <v>41</v>
      </c>
      <c r="C82" s="249"/>
      <c r="D82" s="223">
        <v>3</v>
      </c>
      <c r="E82" s="230"/>
      <c r="F82" s="223"/>
      <c r="G82" s="227"/>
      <c r="H82" s="223"/>
      <c r="I82" s="251"/>
      <c r="J82" s="54"/>
      <c r="K82" s="67"/>
      <c r="L82" s="68"/>
      <c r="M82" s="44">
        <f t="shared" si="5"/>
        <v>0</v>
      </c>
    </row>
    <row r="83" spans="2:13" ht="15.75" customHeight="1" thickBot="1">
      <c r="B83" s="62" t="s">
        <v>42</v>
      </c>
      <c r="C83" s="249"/>
      <c r="D83" s="223">
        <v>3</v>
      </c>
      <c r="E83" s="230"/>
      <c r="F83" s="223"/>
      <c r="G83" s="227"/>
      <c r="H83" s="223"/>
      <c r="I83" s="251"/>
      <c r="J83" s="54"/>
      <c r="K83" s="42"/>
      <c r="L83" s="68"/>
      <c r="M83" s="44">
        <f t="shared" si="5"/>
        <v>0</v>
      </c>
    </row>
    <row r="84" spans="2:13" ht="15.75" customHeight="1" thickBot="1">
      <c r="B84" s="62" t="s">
        <v>43</v>
      </c>
      <c r="C84" s="249"/>
      <c r="D84" s="224">
        <v>50</v>
      </c>
      <c r="E84" s="231"/>
      <c r="F84" s="224"/>
      <c r="G84" s="228"/>
      <c r="H84" s="224"/>
      <c r="I84" s="252"/>
      <c r="J84" s="55"/>
      <c r="K84" s="45"/>
      <c r="L84" s="56"/>
      <c r="M84" s="46">
        <f t="shared" si="5"/>
        <v>0</v>
      </c>
    </row>
    <row r="85" spans="2:13" ht="15.75" customHeight="1" thickBot="1">
      <c r="B85" s="61" t="s">
        <v>39</v>
      </c>
      <c r="C85" s="249">
        <v>15</v>
      </c>
      <c r="D85" s="222">
        <v>4</v>
      </c>
      <c r="E85" s="229" t="s">
        <v>148</v>
      </c>
      <c r="F85" s="222">
        <v>1000002753</v>
      </c>
      <c r="G85" s="226" t="s">
        <v>166</v>
      </c>
      <c r="H85" s="222" t="s">
        <v>192</v>
      </c>
      <c r="I85" s="250" t="s">
        <v>189</v>
      </c>
      <c r="J85" s="53"/>
      <c r="K85" s="65"/>
      <c r="L85" s="66"/>
      <c r="M85" s="18">
        <f t="shared" si="5"/>
        <v>0</v>
      </c>
    </row>
    <row r="86" spans="2:13" ht="15.75" customHeight="1" thickBot="1">
      <c r="B86" s="62" t="s">
        <v>40</v>
      </c>
      <c r="C86" s="249"/>
      <c r="D86" s="223"/>
      <c r="E86" s="230"/>
      <c r="F86" s="223"/>
      <c r="G86" s="227"/>
      <c r="H86" s="223"/>
      <c r="I86" s="251"/>
      <c r="J86" s="54"/>
      <c r="K86" s="67"/>
      <c r="L86" s="68"/>
      <c r="M86" s="44">
        <f t="shared" si="5"/>
        <v>0</v>
      </c>
    </row>
    <row r="87" spans="2:13" ht="15.75" customHeight="1" thickBot="1">
      <c r="B87" s="62" t="s">
        <v>41</v>
      </c>
      <c r="C87" s="249"/>
      <c r="D87" s="223"/>
      <c r="E87" s="230"/>
      <c r="F87" s="223"/>
      <c r="G87" s="227"/>
      <c r="H87" s="223"/>
      <c r="I87" s="251"/>
      <c r="J87" s="54"/>
      <c r="K87" s="67"/>
      <c r="L87" s="68"/>
      <c r="M87" s="44">
        <f t="shared" si="5"/>
        <v>0</v>
      </c>
    </row>
    <row r="88" spans="2:13" ht="15.75" customHeight="1" thickBot="1">
      <c r="B88" s="62" t="s">
        <v>42</v>
      </c>
      <c r="C88" s="249"/>
      <c r="D88" s="223"/>
      <c r="E88" s="230"/>
      <c r="F88" s="223"/>
      <c r="G88" s="227"/>
      <c r="H88" s="223"/>
      <c r="I88" s="251"/>
      <c r="J88" s="54"/>
      <c r="K88" s="42"/>
      <c r="L88" s="68"/>
      <c r="M88" s="44">
        <f t="shared" si="5"/>
        <v>0</v>
      </c>
    </row>
    <row r="89" spans="2:13" ht="15.75" customHeight="1" thickBot="1">
      <c r="B89" s="62" t="s">
        <v>43</v>
      </c>
      <c r="C89" s="249"/>
      <c r="D89" s="224"/>
      <c r="E89" s="231"/>
      <c r="F89" s="224"/>
      <c r="G89" s="228"/>
      <c r="H89" s="224"/>
      <c r="I89" s="252"/>
      <c r="J89" s="55"/>
      <c r="K89" s="45"/>
      <c r="L89" s="56"/>
      <c r="M89" s="46">
        <f t="shared" si="5"/>
        <v>0</v>
      </c>
    </row>
    <row r="90" spans="2:13" ht="15.75" customHeight="1" thickBot="1">
      <c r="B90" s="61" t="s">
        <v>39</v>
      </c>
      <c r="C90" s="249">
        <v>16</v>
      </c>
      <c r="D90" s="222">
        <v>30</v>
      </c>
      <c r="E90" s="229" t="s">
        <v>148</v>
      </c>
      <c r="F90" s="222">
        <v>1000002943</v>
      </c>
      <c r="G90" s="226" t="s">
        <v>167</v>
      </c>
      <c r="H90" s="222">
        <v>8471755</v>
      </c>
      <c r="I90" s="250" t="s">
        <v>189</v>
      </c>
      <c r="J90" s="53"/>
      <c r="K90" s="65"/>
      <c r="L90" s="66"/>
      <c r="M90" s="18">
        <f t="shared" si="5"/>
        <v>0</v>
      </c>
    </row>
    <row r="91" spans="2:13" ht="15.75" customHeight="1" thickBot="1">
      <c r="B91" s="62" t="s">
        <v>40</v>
      </c>
      <c r="C91" s="249"/>
      <c r="D91" s="223"/>
      <c r="E91" s="230"/>
      <c r="F91" s="223"/>
      <c r="G91" s="227"/>
      <c r="H91" s="223"/>
      <c r="I91" s="251"/>
      <c r="J91" s="54"/>
      <c r="K91" s="67"/>
      <c r="L91" s="68"/>
      <c r="M91" s="44">
        <f t="shared" si="5"/>
        <v>0</v>
      </c>
    </row>
    <row r="92" spans="2:13" ht="15.75" customHeight="1" thickBot="1">
      <c r="B92" s="62" t="s">
        <v>41</v>
      </c>
      <c r="C92" s="249"/>
      <c r="D92" s="223"/>
      <c r="E92" s="230"/>
      <c r="F92" s="223"/>
      <c r="G92" s="227"/>
      <c r="H92" s="223"/>
      <c r="I92" s="251"/>
      <c r="J92" s="54"/>
      <c r="K92" s="67"/>
      <c r="L92" s="68"/>
      <c r="M92" s="44">
        <f t="shared" si="5"/>
        <v>0</v>
      </c>
    </row>
    <row r="93" spans="2:13" ht="15.75" customHeight="1" thickBot="1">
      <c r="B93" s="62" t="s">
        <v>42</v>
      </c>
      <c r="C93" s="249"/>
      <c r="D93" s="223"/>
      <c r="E93" s="230"/>
      <c r="F93" s="223"/>
      <c r="G93" s="227"/>
      <c r="H93" s="223"/>
      <c r="I93" s="251"/>
      <c r="J93" s="54"/>
      <c r="K93" s="42"/>
      <c r="L93" s="68"/>
      <c r="M93" s="44">
        <f t="shared" si="5"/>
        <v>0</v>
      </c>
    </row>
    <row r="94" spans="2:13" ht="15.75" customHeight="1" thickBot="1">
      <c r="B94" s="62" t="s">
        <v>43</v>
      </c>
      <c r="C94" s="249"/>
      <c r="D94" s="224"/>
      <c r="E94" s="231"/>
      <c r="F94" s="224"/>
      <c r="G94" s="228"/>
      <c r="H94" s="224"/>
      <c r="I94" s="252"/>
      <c r="J94" s="55"/>
      <c r="K94" s="45"/>
      <c r="L94" s="56"/>
      <c r="M94" s="46">
        <f t="shared" si="5"/>
        <v>0</v>
      </c>
    </row>
    <row r="95" spans="2:13" ht="15.75" customHeight="1" thickBot="1">
      <c r="B95" s="61" t="s">
        <v>39</v>
      </c>
      <c r="C95" s="249">
        <v>17</v>
      </c>
      <c r="D95" s="222">
        <v>36</v>
      </c>
      <c r="E95" s="229" t="s">
        <v>148</v>
      </c>
      <c r="F95" s="222">
        <v>1000002948</v>
      </c>
      <c r="G95" s="226" t="s">
        <v>168</v>
      </c>
      <c r="H95" s="222">
        <v>40015677</v>
      </c>
      <c r="I95" s="250" t="s">
        <v>189</v>
      </c>
      <c r="J95" s="53"/>
      <c r="K95" s="65"/>
      <c r="L95" s="66"/>
      <c r="M95" s="18">
        <f t="shared" si="5"/>
        <v>0</v>
      </c>
    </row>
    <row r="96" spans="2:13" ht="15.75" customHeight="1" thickBot="1">
      <c r="B96" s="62" t="s">
        <v>40</v>
      </c>
      <c r="C96" s="249"/>
      <c r="D96" s="223"/>
      <c r="E96" s="230"/>
      <c r="F96" s="223"/>
      <c r="G96" s="227"/>
      <c r="H96" s="223"/>
      <c r="I96" s="251"/>
      <c r="J96" s="54"/>
      <c r="K96" s="67"/>
      <c r="L96" s="68"/>
      <c r="M96" s="44">
        <f t="shared" si="5"/>
        <v>0</v>
      </c>
    </row>
    <row r="97" spans="2:13" ht="15.75" customHeight="1" thickBot="1">
      <c r="B97" s="62" t="s">
        <v>41</v>
      </c>
      <c r="C97" s="249"/>
      <c r="D97" s="223"/>
      <c r="E97" s="230"/>
      <c r="F97" s="223"/>
      <c r="G97" s="227"/>
      <c r="H97" s="223"/>
      <c r="I97" s="251"/>
      <c r="J97" s="54"/>
      <c r="K97" s="67"/>
      <c r="L97" s="68"/>
      <c r="M97" s="44">
        <f t="shared" si="5"/>
        <v>0</v>
      </c>
    </row>
    <row r="98" spans="2:13" ht="15.75" customHeight="1" thickBot="1">
      <c r="B98" s="62" t="s">
        <v>42</v>
      </c>
      <c r="C98" s="249"/>
      <c r="D98" s="223"/>
      <c r="E98" s="230"/>
      <c r="F98" s="223"/>
      <c r="G98" s="227"/>
      <c r="H98" s="223"/>
      <c r="I98" s="251"/>
      <c r="J98" s="54"/>
      <c r="K98" s="42"/>
      <c r="L98" s="68"/>
      <c r="M98" s="44">
        <f t="shared" si="5"/>
        <v>0</v>
      </c>
    </row>
    <row r="99" spans="2:13" ht="15.75" customHeight="1" thickBot="1">
      <c r="B99" s="62" t="s">
        <v>43</v>
      </c>
      <c r="C99" s="249"/>
      <c r="D99" s="224"/>
      <c r="E99" s="231"/>
      <c r="F99" s="224"/>
      <c r="G99" s="228"/>
      <c r="H99" s="224"/>
      <c r="I99" s="252"/>
      <c r="J99" s="55"/>
      <c r="K99" s="45"/>
      <c r="L99" s="56"/>
      <c r="M99" s="46">
        <f t="shared" si="5"/>
        <v>0</v>
      </c>
    </row>
    <row r="100" spans="2:13" ht="15.75" customHeight="1" thickBot="1">
      <c r="B100" s="61" t="s">
        <v>39</v>
      </c>
      <c r="C100" s="249">
        <v>18</v>
      </c>
      <c r="D100" s="222">
        <v>6</v>
      </c>
      <c r="E100" s="229" t="s">
        <v>148</v>
      </c>
      <c r="F100" s="222">
        <v>1000003058</v>
      </c>
      <c r="G100" s="226" t="s">
        <v>169</v>
      </c>
      <c r="H100" s="222">
        <v>8446092</v>
      </c>
      <c r="I100" s="250" t="s">
        <v>189</v>
      </c>
      <c r="J100" s="53"/>
      <c r="K100" s="65"/>
      <c r="L100" s="66"/>
      <c r="M100" s="18">
        <f t="shared" si="5"/>
        <v>0</v>
      </c>
    </row>
    <row r="101" spans="2:13" ht="15.75" customHeight="1" thickBot="1">
      <c r="B101" s="62" t="s">
        <v>40</v>
      </c>
      <c r="C101" s="249"/>
      <c r="D101" s="223"/>
      <c r="E101" s="230"/>
      <c r="F101" s="223"/>
      <c r="G101" s="227"/>
      <c r="H101" s="223"/>
      <c r="I101" s="251"/>
      <c r="J101" s="54"/>
      <c r="K101" s="67"/>
      <c r="L101" s="68"/>
      <c r="M101" s="44">
        <f t="shared" si="5"/>
        <v>0</v>
      </c>
    </row>
    <row r="102" spans="2:13" ht="15.75" customHeight="1" thickBot="1">
      <c r="B102" s="62" t="s">
        <v>41</v>
      </c>
      <c r="C102" s="249"/>
      <c r="D102" s="223"/>
      <c r="E102" s="230"/>
      <c r="F102" s="223"/>
      <c r="G102" s="227"/>
      <c r="H102" s="223"/>
      <c r="I102" s="251"/>
      <c r="J102" s="54"/>
      <c r="K102" s="67"/>
      <c r="L102" s="68"/>
      <c r="M102" s="44">
        <f t="shared" si="5"/>
        <v>0</v>
      </c>
    </row>
    <row r="103" spans="2:13" ht="15.75" customHeight="1" thickBot="1">
      <c r="B103" s="62" t="s">
        <v>42</v>
      </c>
      <c r="C103" s="249"/>
      <c r="D103" s="223"/>
      <c r="E103" s="230"/>
      <c r="F103" s="223"/>
      <c r="G103" s="227"/>
      <c r="H103" s="223"/>
      <c r="I103" s="251"/>
      <c r="J103" s="54"/>
      <c r="K103" s="42"/>
      <c r="L103" s="68"/>
      <c r="M103" s="44">
        <f t="shared" si="5"/>
        <v>0</v>
      </c>
    </row>
    <row r="104" spans="2:13" ht="15.75" customHeight="1" thickBot="1">
      <c r="B104" s="62" t="s">
        <v>43</v>
      </c>
      <c r="C104" s="249"/>
      <c r="D104" s="224"/>
      <c r="E104" s="231"/>
      <c r="F104" s="224"/>
      <c r="G104" s="228"/>
      <c r="H104" s="224"/>
      <c r="I104" s="252"/>
      <c r="J104" s="55"/>
      <c r="K104" s="45"/>
      <c r="L104" s="56"/>
      <c r="M104" s="46">
        <f t="shared" si="5"/>
        <v>0</v>
      </c>
    </row>
    <row r="105" spans="2:13" ht="15.75" customHeight="1" thickBot="1">
      <c r="B105" s="61" t="s">
        <v>39</v>
      </c>
      <c r="C105" s="249">
        <v>19</v>
      </c>
      <c r="D105" s="222">
        <v>8</v>
      </c>
      <c r="E105" s="229" t="s">
        <v>148</v>
      </c>
      <c r="F105" s="222">
        <v>1000004125</v>
      </c>
      <c r="G105" s="226" t="s">
        <v>170</v>
      </c>
      <c r="H105" s="222">
        <v>545829</v>
      </c>
      <c r="I105" s="250" t="s">
        <v>189</v>
      </c>
      <c r="J105" s="53"/>
      <c r="K105" s="65"/>
      <c r="L105" s="66"/>
      <c r="M105" s="18">
        <f t="shared" si="5"/>
        <v>0</v>
      </c>
    </row>
    <row r="106" spans="2:13" ht="15.75" customHeight="1" thickBot="1">
      <c r="B106" s="62" t="s">
        <v>40</v>
      </c>
      <c r="C106" s="249"/>
      <c r="D106" s="223"/>
      <c r="E106" s="230"/>
      <c r="F106" s="223"/>
      <c r="G106" s="227"/>
      <c r="H106" s="223"/>
      <c r="I106" s="251"/>
      <c r="J106" s="54"/>
      <c r="K106" s="67"/>
      <c r="L106" s="68"/>
      <c r="M106" s="44">
        <f t="shared" si="5"/>
        <v>0</v>
      </c>
    </row>
    <row r="107" spans="2:13" ht="15.75" customHeight="1" thickBot="1">
      <c r="B107" s="62" t="s">
        <v>41</v>
      </c>
      <c r="C107" s="249"/>
      <c r="D107" s="223"/>
      <c r="E107" s="230"/>
      <c r="F107" s="223"/>
      <c r="G107" s="227"/>
      <c r="H107" s="223"/>
      <c r="I107" s="251"/>
      <c r="J107" s="54"/>
      <c r="K107" s="67"/>
      <c r="L107" s="68"/>
      <c r="M107" s="44">
        <f t="shared" si="5"/>
        <v>0</v>
      </c>
    </row>
    <row r="108" spans="2:13" ht="15.75" customHeight="1" thickBot="1">
      <c r="B108" s="62" t="s">
        <v>42</v>
      </c>
      <c r="C108" s="249"/>
      <c r="D108" s="223"/>
      <c r="E108" s="230"/>
      <c r="F108" s="223"/>
      <c r="G108" s="227"/>
      <c r="H108" s="223"/>
      <c r="I108" s="251"/>
      <c r="J108" s="54"/>
      <c r="K108" s="42"/>
      <c r="L108" s="68"/>
      <c r="M108" s="44">
        <f t="shared" si="5"/>
        <v>0</v>
      </c>
    </row>
    <row r="109" spans="2:13" ht="15.75" customHeight="1" thickBot="1">
      <c r="B109" s="62" t="s">
        <v>43</v>
      </c>
      <c r="C109" s="249"/>
      <c r="D109" s="224"/>
      <c r="E109" s="231"/>
      <c r="F109" s="224"/>
      <c r="G109" s="228"/>
      <c r="H109" s="224"/>
      <c r="I109" s="252"/>
      <c r="J109" s="55"/>
      <c r="K109" s="45"/>
      <c r="L109" s="56"/>
      <c r="M109" s="46">
        <f t="shared" si="5"/>
        <v>0</v>
      </c>
    </row>
    <row r="110" spans="2:13" ht="15.75" customHeight="1" thickBot="1">
      <c r="B110" s="61" t="s">
        <v>39</v>
      </c>
      <c r="C110" s="249">
        <v>20</v>
      </c>
      <c r="D110" s="222">
        <v>8</v>
      </c>
      <c r="E110" s="229" t="s">
        <v>148</v>
      </c>
      <c r="F110" s="222">
        <v>1000004127</v>
      </c>
      <c r="G110" s="226" t="s">
        <v>171</v>
      </c>
      <c r="H110" s="222">
        <v>561126</v>
      </c>
      <c r="I110" s="250" t="s">
        <v>189</v>
      </c>
      <c r="J110" s="53"/>
      <c r="K110" s="65"/>
      <c r="L110" s="66"/>
      <c r="M110" s="18">
        <f t="shared" si="5"/>
        <v>0</v>
      </c>
    </row>
    <row r="111" spans="2:13" ht="15.75" customHeight="1" thickBot="1">
      <c r="B111" s="62" t="s">
        <v>40</v>
      </c>
      <c r="C111" s="249"/>
      <c r="D111" s="223"/>
      <c r="E111" s="230"/>
      <c r="F111" s="223"/>
      <c r="G111" s="227"/>
      <c r="H111" s="223"/>
      <c r="I111" s="251"/>
      <c r="J111" s="54"/>
      <c r="K111" s="67"/>
      <c r="L111" s="68"/>
      <c r="M111" s="44">
        <f t="shared" si="5"/>
        <v>0</v>
      </c>
    </row>
    <row r="112" spans="2:13" ht="15.75" customHeight="1" thickBot="1">
      <c r="B112" s="62" t="s">
        <v>41</v>
      </c>
      <c r="C112" s="249"/>
      <c r="D112" s="223"/>
      <c r="E112" s="230"/>
      <c r="F112" s="223"/>
      <c r="G112" s="227"/>
      <c r="H112" s="223"/>
      <c r="I112" s="251"/>
      <c r="J112" s="54"/>
      <c r="K112" s="67"/>
      <c r="L112" s="68"/>
      <c r="M112" s="44">
        <f t="shared" si="5"/>
        <v>0</v>
      </c>
    </row>
    <row r="113" spans="2:13" ht="15.75" customHeight="1" thickBot="1">
      <c r="B113" s="62" t="s">
        <v>42</v>
      </c>
      <c r="C113" s="249"/>
      <c r="D113" s="223"/>
      <c r="E113" s="230"/>
      <c r="F113" s="223"/>
      <c r="G113" s="227"/>
      <c r="H113" s="223"/>
      <c r="I113" s="251"/>
      <c r="J113" s="54"/>
      <c r="K113" s="42"/>
      <c r="L113" s="68"/>
      <c r="M113" s="44">
        <f t="shared" si="5"/>
        <v>0</v>
      </c>
    </row>
    <row r="114" spans="2:13" ht="15.75" customHeight="1" thickBot="1">
      <c r="B114" s="62" t="s">
        <v>43</v>
      </c>
      <c r="C114" s="249"/>
      <c r="D114" s="224"/>
      <c r="E114" s="231"/>
      <c r="F114" s="224"/>
      <c r="G114" s="228"/>
      <c r="H114" s="224"/>
      <c r="I114" s="252"/>
      <c r="J114" s="55"/>
      <c r="K114" s="45"/>
      <c r="L114" s="56"/>
      <c r="M114" s="46">
        <f t="shared" si="5"/>
        <v>0</v>
      </c>
    </row>
    <row r="115" spans="2:13" ht="15.75" customHeight="1" thickBot="1">
      <c r="B115" s="61" t="s">
        <v>39</v>
      </c>
      <c r="C115" s="249">
        <v>21</v>
      </c>
      <c r="D115" s="222">
        <v>14</v>
      </c>
      <c r="E115" s="229" t="s">
        <v>148</v>
      </c>
      <c r="F115" s="222">
        <v>1000004134</v>
      </c>
      <c r="G115" s="226" t="s">
        <v>172</v>
      </c>
      <c r="H115" s="222">
        <v>554495</v>
      </c>
      <c r="I115" s="250" t="s">
        <v>189</v>
      </c>
      <c r="J115" s="53"/>
      <c r="K115" s="65"/>
      <c r="L115" s="66"/>
      <c r="M115" s="18">
        <f t="shared" si="5"/>
        <v>0</v>
      </c>
    </row>
    <row r="116" spans="2:13" ht="15.75" customHeight="1" thickBot="1">
      <c r="B116" s="62" t="s">
        <v>40</v>
      </c>
      <c r="C116" s="249"/>
      <c r="D116" s="223"/>
      <c r="E116" s="230"/>
      <c r="F116" s="223"/>
      <c r="G116" s="227"/>
      <c r="H116" s="223"/>
      <c r="I116" s="251"/>
      <c r="J116" s="54"/>
      <c r="K116" s="67"/>
      <c r="L116" s="68"/>
      <c r="M116" s="44">
        <f t="shared" si="5"/>
        <v>0</v>
      </c>
    </row>
    <row r="117" spans="2:13" ht="15.75" customHeight="1" thickBot="1">
      <c r="B117" s="62" t="s">
        <v>41</v>
      </c>
      <c r="C117" s="249"/>
      <c r="D117" s="223"/>
      <c r="E117" s="230"/>
      <c r="F117" s="223"/>
      <c r="G117" s="227"/>
      <c r="H117" s="223"/>
      <c r="I117" s="251"/>
      <c r="J117" s="54"/>
      <c r="K117" s="67"/>
      <c r="L117" s="68"/>
      <c r="M117" s="44">
        <f t="shared" si="5"/>
        <v>0</v>
      </c>
    </row>
    <row r="118" spans="2:13" ht="15.75" customHeight="1" thickBot="1">
      <c r="B118" s="62" t="s">
        <v>42</v>
      </c>
      <c r="C118" s="249"/>
      <c r="D118" s="223"/>
      <c r="E118" s="230"/>
      <c r="F118" s="223"/>
      <c r="G118" s="227"/>
      <c r="H118" s="223"/>
      <c r="I118" s="251"/>
      <c r="J118" s="54"/>
      <c r="K118" s="42"/>
      <c r="L118" s="68"/>
      <c r="M118" s="44">
        <f t="shared" si="5"/>
        <v>0</v>
      </c>
    </row>
    <row r="119" spans="2:13" ht="15.75" customHeight="1" thickBot="1">
      <c r="B119" s="62" t="s">
        <v>43</v>
      </c>
      <c r="C119" s="249"/>
      <c r="D119" s="224"/>
      <c r="E119" s="231"/>
      <c r="F119" s="224"/>
      <c r="G119" s="228"/>
      <c r="H119" s="224"/>
      <c r="I119" s="252"/>
      <c r="J119" s="55"/>
      <c r="K119" s="45"/>
      <c r="L119" s="56"/>
      <c r="M119" s="46">
        <f t="shared" si="5"/>
        <v>0</v>
      </c>
    </row>
    <row r="120" spans="2:13" ht="15.75" customHeight="1" thickBot="1">
      <c r="B120" s="61" t="s">
        <v>39</v>
      </c>
      <c r="C120" s="249">
        <v>22</v>
      </c>
      <c r="D120" s="222">
        <v>3</v>
      </c>
      <c r="E120" s="229" t="s">
        <v>148</v>
      </c>
      <c r="F120" s="222">
        <v>1000004141</v>
      </c>
      <c r="G120" s="226" t="s">
        <v>173</v>
      </c>
      <c r="H120" s="222" t="s">
        <v>193</v>
      </c>
      <c r="I120" s="250" t="s">
        <v>189</v>
      </c>
      <c r="J120" s="53"/>
      <c r="K120" s="65"/>
      <c r="L120" s="66"/>
      <c r="M120" s="18">
        <f t="shared" si="5"/>
        <v>0</v>
      </c>
    </row>
    <row r="121" spans="2:13" ht="15.75" customHeight="1" thickBot="1">
      <c r="B121" s="62" t="s">
        <v>40</v>
      </c>
      <c r="C121" s="249"/>
      <c r="D121" s="223"/>
      <c r="E121" s="230"/>
      <c r="F121" s="223"/>
      <c r="G121" s="227"/>
      <c r="H121" s="223"/>
      <c r="I121" s="251"/>
      <c r="J121" s="54"/>
      <c r="K121" s="67"/>
      <c r="L121" s="68"/>
      <c r="M121" s="44">
        <f t="shared" si="5"/>
        <v>0</v>
      </c>
    </row>
    <row r="122" spans="2:13" ht="15.75" customHeight="1" thickBot="1">
      <c r="B122" s="62" t="s">
        <v>41</v>
      </c>
      <c r="C122" s="249"/>
      <c r="D122" s="223"/>
      <c r="E122" s="230"/>
      <c r="F122" s="223"/>
      <c r="G122" s="227"/>
      <c r="H122" s="223"/>
      <c r="I122" s="251"/>
      <c r="J122" s="54"/>
      <c r="K122" s="67"/>
      <c r="L122" s="68"/>
      <c r="M122" s="44">
        <f t="shared" si="5"/>
        <v>0</v>
      </c>
    </row>
    <row r="123" spans="2:13" ht="15.75" customHeight="1" thickBot="1">
      <c r="B123" s="62" t="s">
        <v>42</v>
      </c>
      <c r="C123" s="249"/>
      <c r="D123" s="223"/>
      <c r="E123" s="230"/>
      <c r="F123" s="223"/>
      <c r="G123" s="227"/>
      <c r="H123" s="223"/>
      <c r="I123" s="251"/>
      <c r="J123" s="54"/>
      <c r="K123" s="42"/>
      <c r="L123" s="68"/>
      <c r="M123" s="44">
        <f t="shared" si="5"/>
        <v>0</v>
      </c>
    </row>
    <row r="124" spans="2:13" ht="15.75" customHeight="1" thickBot="1">
      <c r="B124" s="62" t="s">
        <v>43</v>
      </c>
      <c r="C124" s="249"/>
      <c r="D124" s="224"/>
      <c r="E124" s="231"/>
      <c r="F124" s="224"/>
      <c r="G124" s="228"/>
      <c r="H124" s="224"/>
      <c r="I124" s="252"/>
      <c r="J124" s="55"/>
      <c r="K124" s="45"/>
      <c r="L124" s="56"/>
      <c r="M124" s="46">
        <f t="shared" si="5"/>
        <v>0</v>
      </c>
    </row>
    <row r="125" spans="2:13" ht="15.75" customHeight="1" thickBot="1">
      <c r="B125" s="61" t="s">
        <v>39</v>
      </c>
      <c r="C125" s="249">
        <v>23</v>
      </c>
      <c r="D125" s="222">
        <v>3</v>
      </c>
      <c r="E125" s="229" t="s">
        <v>148</v>
      </c>
      <c r="F125" s="222">
        <v>1000004142</v>
      </c>
      <c r="G125" s="226" t="s">
        <v>174</v>
      </c>
      <c r="H125" s="222" t="s">
        <v>194</v>
      </c>
      <c r="I125" s="250" t="s">
        <v>189</v>
      </c>
      <c r="J125" s="53"/>
      <c r="K125" s="65"/>
      <c r="L125" s="66"/>
      <c r="M125" s="18">
        <f t="shared" ref="M125:M164" si="6">J125*$D$15+K125*$D$15+L125*$D$15</f>
        <v>0</v>
      </c>
    </row>
    <row r="126" spans="2:13" ht="15.75" customHeight="1" thickBot="1">
      <c r="B126" s="62" t="s">
        <v>40</v>
      </c>
      <c r="C126" s="249"/>
      <c r="D126" s="223"/>
      <c r="E126" s="230"/>
      <c r="F126" s="223"/>
      <c r="G126" s="227"/>
      <c r="H126" s="223"/>
      <c r="I126" s="251"/>
      <c r="J126" s="54"/>
      <c r="K126" s="67"/>
      <c r="L126" s="68"/>
      <c r="M126" s="44">
        <f t="shared" si="6"/>
        <v>0</v>
      </c>
    </row>
    <row r="127" spans="2:13" ht="15.75" customHeight="1" thickBot="1">
      <c r="B127" s="62" t="s">
        <v>41</v>
      </c>
      <c r="C127" s="249"/>
      <c r="D127" s="223"/>
      <c r="E127" s="230"/>
      <c r="F127" s="223"/>
      <c r="G127" s="227"/>
      <c r="H127" s="223"/>
      <c r="I127" s="251"/>
      <c r="J127" s="54"/>
      <c r="K127" s="67"/>
      <c r="L127" s="68"/>
      <c r="M127" s="44">
        <f t="shared" si="6"/>
        <v>0</v>
      </c>
    </row>
    <row r="128" spans="2:13" ht="15.75" customHeight="1" thickBot="1">
      <c r="B128" s="62" t="s">
        <v>42</v>
      </c>
      <c r="C128" s="249"/>
      <c r="D128" s="223"/>
      <c r="E128" s="230"/>
      <c r="F128" s="223"/>
      <c r="G128" s="227"/>
      <c r="H128" s="223"/>
      <c r="I128" s="251"/>
      <c r="J128" s="54"/>
      <c r="K128" s="42"/>
      <c r="L128" s="68"/>
      <c r="M128" s="44">
        <f t="shared" si="6"/>
        <v>0</v>
      </c>
    </row>
    <row r="129" spans="2:13" ht="15.75" customHeight="1" thickBot="1">
      <c r="B129" s="62" t="s">
        <v>43</v>
      </c>
      <c r="C129" s="249"/>
      <c r="D129" s="224"/>
      <c r="E129" s="231"/>
      <c r="F129" s="224"/>
      <c r="G129" s="228"/>
      <c r="H129" s="224"/>
      <c r="I129" s="252"/>
      <c r="J129" s="55"/>
      <c r="K129" s="45"/>
      <c r="L129" s="56"/>
      <c r="M129" s="46">
        <f t="shared" si="6"/>
        <v>0</v>
      </c>
    </row>
    <row r="130" spans="2:13" ht="15.75" customHeight="1" thickBot="1">
      <c r="B130" s="61" t="s">
        <v>39</v>
      </c>
      <c r="C130" s="249">
        <v>24</v>
      </c>
      <c r="D130" s="222">
        <v>3</v>
      </c>
      <c r="E130" s="229" t="s">
        <v>148</v>
      </c>
      <c r="F130" s="222">
        <v>1000004143</v>
      </c>
      <c r="G130" s="226" t="s">
        <v>175</v>
      </c>
      <c r="H130" s="222" t="s">
        <v>195</v>
      </c>
      <c r="I130" s="250" t="s">
        <v>189</v>
      </c>
      <c r="J130" s="53"/>
      <c r="K130" s="65"/>
      <c r="L130" s="66"/>
      <c r="M130" s="18">
        <f t="shared" si="6"/>
        <v>0</v>
      </c>
    </row>
    <row r="131" spans="2:13" ht="15.75" customHeight="1" thickBot="1">
      <c r="B131" s="62" t="s">
        <v>40</v>
      </c>
      <c r="C131" s="249"/>
      <c r="D131" s="223"/>
      <c r="E131" s="230"/>
      <c r="F131" s="223"/>
      <c r="G131" s="227"/>
      <c r="H131" s="223"/>
      <c r="I131" s="251"/>
      <c r="J131" s="54"/>
      <c r="K131" s="67"/>
      <c r="L131" s="68"/>
      <c r="M131" s="44">
        <f t="shared" si="6"/>
        <v>0</v>
      </c>
    </row>
    <row r="132" spans="2:13" ht="15.75" customHeight="1" thickBot="1">
      <c r="B132" s="62" t="s">
        <v>41</v>
      </c>
      <c r="C132" s="249"/>
      <c r="D132" s="223"/>
      <c r="E132" s="230"/>
      <c r="F132" s="223"/>
      <c r="G132" s="227"/>
      <c r="H132" s="223"/>
      <c r="I132" s="251"/>
      <c r="J132" s="54"/>
      <c r="K132" s="67"/>
      <c r="L132" s="68"/>
      <c r="M132" s="44">
        <f t="shared" si="6"/>
        <v>0</v>
      </c>
    </row>
    <row r="133" spans="2:13" ht="15.75" customHeight="1" thickBot="1">
      <c r="B133" s="62" t="s">
        <v>42</v>
      </c>
      <c r="C133" s="249"/>
      <c r="D133" s="223"/>
      <c r="E133" s="230"/>
      <c r="F133" s="223"/>
      <c r="G133" s="227"/>
      <c r="H133" s="223"/>
      <c r="I133" s="251"/>
      <c r="J133" s="54"/>
      <c r="K133" s="42"/>
      <c r="L133" s="68"/>
      <c r="M133" s="44">
        <f t="shared" si="6"/>
        <v>0</v>
      </c>
    </row>
    <row r="134" spans="2:13" ht="15.75" customHeight="1" thickBot="1">
      <c r="B134" s="62" t="s">
        <v>43</v>
      </c>
      <c r="C134" s="249"/>
      <c r="D134" s="224"/>
      <c r="E134" s="231"/>
      <c r="F134" s="224"/>
      <c r="G134" s="228"/>
      <c r="H134" s="224"/>
      <c r="I134" s="252"/>
      <c r="J134" s="55"/>
      <c r="K134" s="45"/>
      <c r="L134" s="56"/>
      <c r="M134" s="46">
        <f t="shared" si="6"/>
        <v>0</v>
      </c>
    </row>
    <row r="135" spans="2:13" ht="15.75" customHeight="1" thickBot="1">
      <c r="B135" s="61" t="s">
        <v>39</v>
      </c>
      <c r="C135" s="249">
        <v>25</v>
      </c>
      <c r="D135" s="222">
        <v>3</v>
      </c>
      <c r="E135" s="229" t="s">
        <v>148</v>
      </c>
      <c r="F135" s="222">
        <v>1000004144</v>
      </c>
      <c r="G135" s="226" t="s">
        <v>176</v>
      </c>
      <c r="H135" s="222" t="s">
        <v>196</v>
      </c>
      <c r="I135" s="250" t="s">
        <v>189</v>
      </c>
      <c r="J135" s="53"/>
      <c r="K135" s="65"/>
      <c r="L135" s="66"/>
      <c r="M135" s="18">
        <f t="shared" si="6"/>
        <v>0</v>
      </c>
    </row>
    <row r="136" spans="2:13" ht="15.75" customHeight="1" thickBot="1">
      <c r="B136" s="62" t="s">
        <v>40</v>
      </c>
      <c r="C136" s="249"/>
      <c r="D136" s="223"/>
      <c r="E136" s="230"/>
      <c r="F136" s="223"/>
      <c r="G136" s="227"/>
      <c r="H136" s="223"/>
      <c r="I136" s="251"/>
      <c r="J136" s="54"/>
      <c r="K136" s="67"/>
      <c r="L136" s="68"/>
      <c r="M136" s="44">
        <f t="shared" si="6"/>
        <v>0</v>
      </c>
    </row>
    <row r="137" spans="2:13" ht="15.75" customHeight="1" thickBot="1">
      <c r="B137" s="62" t="s">
        <v>41</v>
      </c>
      <c r="C137" s="249"/>
      <c r="D137" s="223"/>
      <c r="E137" s="230"/>
      <c r="F137" s="223"/>
      <c r="G137" s="227"/>
      <c r="H137" s="223"/>
      <c r="I137" s="251"/>
      <c r="J137" s="54"/>
      <c r="K137" s="67"/>
      <c r="L137" s="68"/>
      <c r="M137" s="44">
        <f t="shared" si="6"/>
        <v>0</v>
      </c>
    </row>
    <row r="138" spans="2:13" ht="15.75" customHeight="1" thickBot="1">
      <c r="B138" s="62" t="s">
        <v>42</v>
      </c>
      <c r="C138" s="249"/>
      <c r="D138" s="223"/>
      <c r="E138" s="230"/>
      <c r="F138" s="223"/>
      <c r="G138" s="227"/>
      <c r="H138" s="223"/>
      <c r="I138" s="251"/>
      <c r="J138" s="54"/>
      <c r="K138" s="42"/>
      <c r="L138" s="68"/>
      <c r="M138" s="44">
        <f t="shared" si="6"/>
        <v>0</v>
      </c>
    </row>
    <row r="139" spans="2:13" ht="15.75" customHeight="1" thickBot="1">
      <c r="B139" s="62" t="s">
        <v>43</v>
      </c>
      <c r="C139" s="249"/>
      <c r="D139" s="224"/>
      <c r="E139" s="231"/>
      <c r="F139" s="224"/>
      <c r="G139" s="228"/>
      <c r="H139" s="224"/>
      <c r="I139" s="252"/>
      <c r="J139" s="55"/>
      <c r="K139" s="45"/>
      <c r="L139" s="56"/>
      <c r="M139" s="46">
        <f t="shared" si="6"/>
        <v>0</v>
      </c>
    </row>
    <row r="140" spans="2:13" ht="15.75" customHeight="1" thickBot="1">
      <c r="B140" s="61" t="s">
        <v>39</v>
      </c>
      <c r="C140" s="249">
        <v>26</v>
      </c>
      <c r="D140" s="222">
        <v>3</v>
      </c>
      <c r="E140" s="229" t="s">
        <v>148</v>
      </c>
      <c r="F140" s="222">
        <v>1000004147</v>
      </c>
      <c r="G140" s="226" t="s">
        <v>177</v>
      </c>
      <c r="H140" s="222" t="s">
        <v>197</v>
      </c>
      <c r="I140" s="250" t="s">
        <v>189</v>
      </c>
      <c r="J140" s="53"/>
      <c r="K140" s="65"/>
      <c r="L140" s="66"/>
      <c r="M140" s="18">
        <f t="shared" si="6"/>
        <v>0</v>
      </c>
    </row>
    <row r="141" spans="2:13" ht="15.75" customHeight="1" thickBot="1">
      <c r="B141" s="62" t="s">
        <v>40</v>
      </c>
      <c r="C141" s="249"/>
      <c r="D141" s="223"/>
      <c r="E141" s="230"/>
      <c r="F141" s="223"/>
      <c r="G141" s="227"/>
      <c r="H141" s="223"/>
      <c r="I141" s="251"/>
      <c r="J141" s="54"/>
      <c r="K141" s="67"/>
      <c r="L141" s="68"/>
      <c r="M141" s="44">
        <f t="shared" si="6"/>
        <v>0</v>
      </c>
    </row>
    <row r="142" spans="2:13" ht="15.75" customHeight="1" thickBot="1">
      <c r="B142" s="62" t="s">
        <v>41</v>
      </c>
      <c r="C142" s="249"/>
      <c r="D142" s="223"/>
      <c r="E142" s="230"/>
      <c r="F142" s="223"/>
      <c r="G142" s="227"/>
      <c r="H142" s="223"/>
      <c r="I142" s="251"/>
      <c r="J142" s="54"/>
      <c r="K142" s="67"/>
      <c r="L142" s="68"/>
      <c r="M142" s="44">
        <f t="shared" si="6"/>
        <v>0</v>
      </c>
    </row>
    <row r="143" spans="2:13" ht="15.75" customHeight="1" thickBot="1">
      <c r="B143" s="62" t="s">
        <v>42</v>
      </c>
      <c r="C143" s="249"/>
      <c r="D143" s="223"/>
      <c r="E143" s="230"/>
      <c r="F143" s="223"/>
      <c r="G143" s="227"/>
      <c r="H143" s="223"/>
      <c r="I143" s="251"/>
      <c r="J143" s="54"/>
      <c r="K143" s="42"/>
      <c r="L143" s="68"/>
      <c r="M143" s="44">
        <f t="shared" si="6"/>
        <v>0</v>
      </c>
    </row>
    <row r="144" spans="2:13" ht="15.75" customHeight="1" thickBot="1">
      <c r="B144" s="62" t="s">
        <v>43</v>
      </c>
      <c r="C144" s="249"/>
      <c r="D144" s="224"/>
      <c r="E144" s="231"/>
      <c r="F144" s="224"/>
      <c r="G144" s="228"/>
      <c r="H144" s="224"/>
      <c r="I144" s="252"/>
      <c r="J144" s="55"/>
      <c r="K144" s="45"/>
      <c r="L144" s="56"/>
      <c r="M144" s="46">
        <f t="shared" si="6"/>
        <v>0</v>
      </c>
    </row>
    <row r="145" spans="2:13" ht="15.75" customHeight="1" thickBot="1">
      <c r="B145" s="61" t="s">
        <v>39</v>
      </c>
      <c r="C145" s="249">
        <v>27</v>
      </c>
      <c r="D145" s="222">
        <v>3</v>
      </c>
      <c r="E145" s="229" t="s">
        <v>148</v>
      </c>
      <c r="F145" s="222">
        <v>1000004149</v>
      </c>
      <c r="G145" s="226" t="s">
        <v>178</v>
      </c>
      <c r="H145" s="222" t="s">
        <v>198</v>
      </c>
      <c r="I145" s="250" t="s">
        <v>189</v>
      </c>
      <c r="J145" s="53"/>
      <c r="K145" s="65"/>
      <c r="L145" s="66"/>
      <c r="M145" s="18">
        <f t="shared" si="6"/>
        <v>0</v>
      </c>
    </row>
    <row r="146" spans="2:13" ht="15.75" customHeight="1" thickBot="1">
      <c r="B146" s="62" t="s">
        <v>40</v>
      </c>
      <c r="C146" s="249"/>
      <c r="D146" s="223"/>
      <c r="E146" s="230"/>
      <c r="F146" s="223"/>
      <c r="G146" s="227"/>
      <c r="H146" s="223"/>
      <c r="I146" s="251"/>
      <c r="J146" s="54"/>
      <c r="K146" s="67"/>
      <c r="L146" s="68"/>
      <c r="M146" s="44">
        <f t="shared" si="6"/>
        <v>0</v>
      </c>
    </row>
    <row r="147" spans="2:13" ht="15.75" customHeight="1" thickBot="1">
      <c r="B147" s="62" t="s">
        <v>41</v>
      </c>
      <c r="C147" s="249"/>
      <c r="D147" s="223"/>
      <c r="E147" s="230"/>
      <c r="F147" s="223"/>
      <c r="G147" s="227"/>
      <c r="H147" s="223"/>
      <c r="I147" s="251"/>
      <c r="J147" s="54"/>
      <c r="K147" s="67"/>
      <c r="L147" s="68"/>
      <c r="M147" s="44">
        <f t="shared" si="6"/>
        <v>0</v>
      </c>
    </row>
    <row r="148" spans="2:13" ht="15.75" customHeight="1" thickBot="1">
      <c r="B148" s="62" t="s">
        <v>42</v>
      </c>
      <c r="C148" s="249"/>
      <c r="D148" s="223"/>
      <c r="E148" s="230"/>
      <c r="F148" s="223"/>
      <c r="G148" s="227"/>
      <c r="H148" s="223"/>
      <c r="I148" s="251"/>
      <c r="J148" s="54"/>
      <c r="K148" s="42"/>
      <c r="L148" s="68"/>
      <c r="M148" s="44">
        <f t="shared" si="6"/>
        <v>0</v>
      </c>
    </row>
    <row r="149" spans="2:13" ht="15.75" customHeight="1" thickBot="1">
      <c r="B149" s="62" t="s">
        <v>43</v>
      </c>
      <c r="C149" s="249"/>
      <c r="D149" s="224"/>
      <c r="E149" s="231"/>
      <c r="F149" s="224"/>
      <c r="G149" s="228"/>
      <c r="H149" s="224"/>
      <c r="I149" s="252"/>
      <c r="J149" s="55"/>
      <c r="K149" s="45"/>
      <c r="L149" s="56"/>
      <c r="M149" s="46">
        <f t="shared" si="6"/>
        <v>0</v>
      </c>
    </row>
    <row r="150" spans="2:13" ht="15.75" customHeight="1" thickBot="1">
      <c r="B150" s="61" t="s">
        <v>39</v>
      </c>
      <c r="C150" s="249">
        <v>28</v>
      </c>
      <c r="D150" s="222">
        <v>3</v>
      </c>
      <c r="E150" s="229" t="s">
        <v>148</v>
      </c>
      <c r="F150" s="222">
        <v>1000004153</v>
      </c>
      <c r="G150" s="226" t="s">
        <v>179</v>
      </c>
      <c r="H150" s="222" t="s">
        <v>199</v>
      </c>
      <c r="I150" s="250" t="s">
        <v>189</v>
      </c>
      <c r="J150" s="53"/>
      <c r="K150" s="65"/>
      <c r="L150" s="66"/>
      <c r="M150" s="18">
        <f t="shared" si="6"/>
        <v>0</v>
      </c>
    </row>
    <row r="151" spans="2:13" ht="15.75" customHeight="1" thickBot="1">
      <c r="B151" s="62" t="s">
        <v>40</v>
      </c>
      <c r="C151" s="249"/>
      <c r="D151" s="223"/>
      <c r="E151" s="230"/>
      <c r="F151" s="223"/>
      <c r="G151" s="227"/>
      <c r="H151" s="223"/>
      <c r="I151" s="251"/>
      <c r="J151" s="54"/>
      <c r="K151" s="67"/>
      <c r="L151" s="68"/>
      <c r="M151" s="44">
        <f t="shared" si="6"/>
        <v>0</v>
      </c>
    </row>
    <row r="152" spans="2:13" ht="15.75" customHeight="1" thickBot="1">
      <c r="B152" s="62" t="s">
        <v>41</v>
      </c>
      <c r="C152" s="249"/>
      <c r="D152" s="223"/>
      <c r="E152" s="230"/>
      <c r="F152" s="223"/>
      <c r="G152" s="227"/>
      <c r="H152" s="223"/>
      <c r="I152" s="251"/>
      <c r="J152" s="54"/>
      <c r="K152" s="67"/>
      <c r="L152" s="68"/>
      <c r="M152" s="44">
        <f t="shared" si="6"/>
        <v>0</v>
      </c>
    </row>
    <row r="153" spans="2:13" ht="15.75" customHeight="1" thickBot="1">
      <c r="B153" s="62" t="s">
        <v>42</v>
      </c>
      <c r="C153" s="249"/>
      <c r="D153" s="223"/>
      <c r="E153" s="230"/>
      <c r="F153" s="223"/>
      <c r="G153" s="227"/>
      <c r="H153" s="223"/>
      <c r="I153" s="251"/>
      <c r="J153" s="54"/>
      <c r="K153" s="42"/>
      <c r="L153" s="68"/>
      <c r="M153" s="44">
        <f t="shared" si="6"/>
        <v>0</v>
      </c>
    </row>
    <row r="154" spans="2:13" ht="15.75" customHeight="1" thickBot="1">
      <c r="B154" s="62" t="s">
        <v>43</v>
      </c>
      <c r="C154" s="249"/>
      <c r="D154" s="224"/>
      <c r="E154" s="231"/>
      <c r="F154" s="224"/>
      <c r="G154" s="228"/>
      <c r="H154" s="224"/>
      <c r="I154" s="252"/>
      <c r="J154" s="55"/>
      <c r="K154" s="45"/>
      <c r="L154" s="56"/>
      <c r="M154" s="46">
        <f t="shared" si="6"/>
        <v>0</v>
      </c>
    </row>
    <row r="155" spans="2:13" ht="15.75" customHeight="1" thickBot="1">
      <c r="B155" s="61" t="s">
        <v>39</v>
      </c>
      <c r="C155" s="249">
        <v>29</v>
      </c>
      <c r="D155" s="222">
        <v>3</v>
      </c>
      <c r="E155" s="229" t="s">
        <v>148</v>
      </c>
      <c r="F155" s="222">
        <v>1000004154</v>
      </c>
      <c r="G155" s="226" t="s">
        <v>180</v>
      </c>
      <c r="H155" s="222" t="s">
        <v>200</v>
      </c>
      <c r="I155" s="250" t="s">
        <v>189</v>
      </c>
      <c r="J155" s="53"/>
      <c r="K155" s="65"/>
      <c r="L155" s="66"/>
      <c r="M155" s="18">
        <f t="shared" si="6"/>
        <v>0</v>
      </c>
    </row>
    <row r="156" spans="2:13" ht="15.75" customHeight="1" thickBot="1">
      <c r="B156" s="62" t="s">
        <v>40</v>
      </c>
      <c r="C156" s="249"/>
      <c r="D156" s="223"/>
      <c r="E156" s="230"/>
      <c r="F156" s="223"/>
      <c r="G156" s="227"/>
      <c r="H156" s="223"/>
      <c r="I156" s="251"/>
      <c r="J156" s="54"/>
      <c r="K156" s="67"/>
      <c r="L156" s="68"/>
      <c r="M156" s="44">
        <f t="shared" si="6"/>
        <v>0</v>
      </c>
    </row>
    <row r="157" spans="2:13" ht="15.75" customHeight="1" thickBot="1">
      <c r="B157" s="62" t="s">
        <v>41</v>
      </c>
      <c r="C157" s="249"/>
      <c r="D157" s="223"/>
      <c r="E157" s="230"/>
      <c r="F157" s="223"/>
      <c r="G157" s="227"/>
      <c r="H157" s="223"/>
      <c r="I157" s="251"/>
      <c r="J157" s="54"/>
      <c r="K157" s="67"/>
      <c r="L157" s="68"/>
      <c r="M157" s="44">
        <f t="shared" si="6"/>
        <v>0</v>
      </c>
    </row>
    <row r="158" spans="2:13" ht="15.75" customHeight="1" thickBot="1">
      <c r="B158" s="62" t="s">
        <v>42</v>
      </c>
      <c r="C158" s="249"/>
      <c r="D158" s="223"/>
      <c r="E158" s="230"/>
      <c r="F158" s="223"/>
      <c r="G158" s="227"/>
      <c r="H158" s="223"/>
      <c r="I158" s="251"/>
      <c r="J158" s="54"/>
      <c r="K158" s="42"/>
      <c r="L158" s="68"/>
      <c r="M158" s="44">
        <f t="shared" si="6"/>
        <v>0</v>
      </c>
    </row>
    <row r="159" spans="2:13" ht="15.75" customHeight="1" thickBot="1">
      <c r="B159" s="62" t="s">
        <v>43</v>
      </c>
      <c r="C159" s="249"/>
      <c r="D159" s="224"/>
      <c r="E159" s="231"/>
      <c r="F159" s="224"/>
      <c r="G159" s="228"/>
      <c r="H159" s="224"/>
      <c r="I159" s="252"/>
      <c r="J159" s="55"/>
      <c r="K159" s="45"/>
      <c r="L159" s="56"/>
      <c r="M159" s="46">
        <f t="shared" si="6"/>
        <v>0</v>
      </c>
    </row>
    <row r="160" spans="2:13" ht="15.75" customHeight="1" thickBot="1">
      <c r="B160" s="61" t="s">
        <v>39</v>
      </c>
      <c r="C160" s="249">
        <v>30</v>
      </c>
      <c r="D160" s="222">
        <v>50</v>
      </c>
      <c r="E160" s="229" t="s">
        <v>148</v>
      </c>
      <c r="F160" s="222">
        <v>1000021536</v>
      </c>
      <c r="G160" s="226" t="s">
        <v>181</v>
      </c>
      <c r="H160" s="225" t="s">
        <v>206</v>
      </c>
      <c r="I160" s="250" t="s">
        <v>189</v>
      </c>
      <c r="J160" s="53"/>
      <c r="K160" s="65"/>
      <c r="L160" s="66"/>
      <c r="M160" s="18">
        <f t="shared" si="6"/>
        <v>0</v>
      </c>
    </row>
    <row r="161" spans="2:13" ht="15.75" customHeight="1" thickBot="1">
      <c r="B161" s="62" t="s">
        <v>40</v>
      </c>
      <c r="C161" s="249"/>
      <c r="D161" s="223"/>
      <c r="E161" s="230"/>
      <c r="F161" s="223"/>
      <c r="G161" s="227"/>
      <c r="H161" s="223"/>
      <c r="I161" s="251"/>
      <c r="J161" s="54"/>
      <c r="K161" s="67"/>
      <c r="L161" s="68"/>
      <c r="M161" s="44">
        <f t="shared" si="6"/>
        <v>0</v>
      </c>
    </row>
    <row r="162" spans="2:13" ht="15.75" customHeight="1" thickBot="1">
      <c r="B162" s="62" t="s">
        <v>41</v>
      </c>
      <c r="C162" s="249"/>
      <c r="D162" s="223"/>
      <c r="E162" s="230"/>
      <c r="F162" s="223"/>
      <c r="G162" s="227"/>
      <c r="H162" s="223"/>
      <c r="I162" s="251"/>
      <c r="J162" s="54"/>
      <c r="K162" s="67"/>
      <c r="L162" s="68"/>
      <c r="M162" s="44">
        <f t="shared" si="6"/>
        <v>0</v>
      </c>
    </row>
    <row r="163" spans="2:13" ht="15.75" customHeight="1" thickBot="1">
      <c r="B163" s="62" t="s">
        <v>42</v>
      </c>
      <c r="C163" s="249"/>
      <c r="D163" s="223"/>
      <c r="E163" s="230"/>
      <c r="F163" s="223"/>
      <c r="G163" s="227"/>
      <c r="H163" s="223"/>
      <c r="I163" s="251"/>
      <c r="J163" s="54"/>
      <c r="K163" s="42"/>
      <c r="L163" s="68"/>
      <c r="M163" s="44">
        <f t="shared" si="6"/>
        <v>0</v>
      </c>
    </row>
    <row r="164" spans="2:13" ht="15.75" customHeight="1" thickBot="1">
      <c r="B164" s="62" t="s">
        <v>43</v>
      </c>
      <c r="C164" s="249"/>
      <c r="D164" s="224"/>
      <c r="E164" s="231"/>
      <c r="F164" s="224"/>
      <c r="G164" s="228"/>
      <c r="H164" s="224"/>
      <c r="I164" s="252"/>
      <c r="J164" s="55"/>
      <c r="K164" s="45"/>
      <c r="L164" s="56"/>
      <c r="M164" s="46">
        <f t="shared" si="6"/>
        <v>0</v>
      </c>
    </row>
    <row r="165" spans="2:13" ht="15.75" customHeight="1" thickBot="1">
      <c r="B165" s="61" t="s">
        <v>39</v>
      </c>
      <c r="C165" s="249">
        <v>31</v>
      </c>
      <c r="D165" s="222">
        <v>8</v>
      </c>
      <c r="E165" s="229" t="s">
        <v>148</v>
      </c>
      <c r="F165" s="222">
        <v>1000021553</v>
      </c>
      <c r="G165" s="226" t="s">
        <v>182</v>
      </c>
      <c r="H165" s="225">
        <v>8271917</v>
      </c>
      <c r="I165" s="250" t="s">
        <v>189</v>
      </c>
      <c r="J165" s="53"/>
      <c r="K165" s="65"/>
      <c r="L165" s="66"/>
      <c r="M165" s="18">
        <f>J165*$D$15+K165*$D$15+L165*$D$15</f>
        <v>0</v>
      </c>
    </row>
    <row r="166" spans="2:13" ht="15.75" customHeight="1" thickBot="1">
      <c r="B166" s="62" t="s">
        <v>40</v>
      </c>
      <c r="C166" s="249"/>
      <c r="D166" s="223"/>
      <c r="E166" s="230"/>
      <c r="F166" s="223"/>
      <c r="G166" s="227"/>
      <c r="H166" s="223"/>
      <c r="I166" s="251"/>
      <c r="J166" s="54"/>
      <c r="K166" s="67"/>
      <c r="L166" s="68"/>
      <c r="M166" s="44">
        <f t="shared" ref="M166:M174" si="7">J166*$D$15+K166*$D$15+L166*$D$15</f>
        <v>0</v>
      </c>
    </row>
    <row r="167" spans="2:13" ht="15.75" customHeight="1" thickBot="1">
      <c r="B167" s="62" t="s">
        <v>41</v>
      </c>
      <c r="C167" s="249"/>
      <c r="D167" s="223"/>
      <c r="E167" s="230"/>
      <c r="F167" s="223"/>
      <c r="G167" s="227"/>
      <c r="H167" s="223"/>
      <c r="I167" s="251"/>
      <c r="J167" s="54"/>
      <c r="K167" s="67"/>
      <c r="L167" s="68"/>
      <c r="M167" s="44">
        <f t="shared" si="7"/>
        <v>0</v>
      </c>
    </row>
    <row r="168" spans="2:13" ht="15.75" customHeight="1" thickBot="1">
      <c r="B168" s="62" t="s">
        <v>42</v>
      </c>
      <c r="C168" s="249"/>
      <c r="D168" s="223"/>
      <c r="E168" s="230"/>
      <c r="F168" s="223"/>
      <c r="G168" s="227"/>
      <c r="H168" s="223"/>
      <c r="I168" s="251"/>
      <c r="J168" s="54"/>
      <c r="K168" s="42"/>
      <c r="L168" s="68"/>
      <c r="M168" s="44">
        <f t="shared" si="7"/>
        <v>0</v>
      </c>
    </row>
    <row r="169" spans="2:13" ht="15.75" customHeight="1" thickBot="1">
      <c r="B169" s="62" t="s">
        <v>43</v>
      </c>
      <c r="C169" s="249"/>
      <c r="D169" s="224"/>
      <c r="E169" s="231"/>
      <c r="F169" s="224"/>
      <c r="G169" s="228"/>
      <c r="H169" s="224"/>
      <c r="I169" s="252"/>
      <c r="J169" s="55"/>
      <c r="K169" s="45"/>
      <c r="L169" s="56"/>
      <c r="M169" s="46">
        <f t="shared" si="7"/>
        <v>0</v>
      </c>
    </row>
    <row r="170" spans="2:13" ht="15.75" customHeight="1" thickBot="1">
      <c r="B170" s="61" t="s">
        <v>39</v>
      </c>
      <c r="C170" s="249">
        <v>32</v>
      </c>
      <c r="D170" s="222">
        <v>48</v>
      </c>
      <c r="E170" s="229" t="s">
        <v>148</v>
      </c>
      <c r="F170" s="222">
        <v>1000021590</v>
      </c>
      <c r="G170" s="226" t="s">
        <v>183</v>
      </c>
      <c r="H170" s="225">
        <v>560724</v>
      </c>
      <c r="I170" s="250" t="s">
        <v>189</v>
      </c>
      <c r="J170" s="53"/>
      <c r="K170" s="65"/>
      <c r="L170" s="66"/>
      <c r="M170" s="18">
        <f t="shared" si="7"/>
        <v>0</v>
      </c>
    </row>
    <row r="171" spans="2:13" ht="15.75" customHeight="1" thickBot="1">
      <c r="B171" s="62" t="s">
        <v>40</v>
      </c>
      <c r="C171" s="249"/>
      <c r="D171" s="223"/>
      <c r="E171" s="230"/>
      <c r="F171" s="223"/>
      <c r="G171" s="227"/>
      <c r="H171" s="223"/>
      <c r="I171" s="251"/>
      <c r="J171" s="54"/>
      <c r="K171" s="67"/>
      <c r="L171" s="68"/>
      <c r="M171" s="44">
        <f t="shared" si="7"/>
        <v>0</v>
      </c>
    </row>
    <row r="172" spans="2:13" ht="15.75" customHeight="1" thickBot="1">
      <c r="B172" s="62" t="s">
        <v>41</v>
      </c>
      <c r="C172" s="249"/>
      <c r="D172" s="223"/>
      <c r="E172" s="230"/>
      <c r="F172" s="223"/>
      <c r="G172" s="227"/>
      <c r="H172" s="223"/>
      <c r="I172" s="251"/>
      <c r="J172" s="54"/>
      <c r="K172" s="67"/>
      <c r="L172" s="68"/>
      <c r="M172" s="44">
        <f t="shared" si="7"/>
        <v>0</v>
      </c>
    </row>
    <row r="173" spans="2:13" ht="15.75" customHeight="1" thickBot="1">
      <c r="B173" s="62" t="s">
        <v>42</v>
      </c>
      <c r="C173" s="249"/>
      <c r="D173" s="223"/>
      <c r="E173" s="230"/>
      <c r="F173" s="223"/>
      <c r="G173" s="227"/>
      <c r="H173" s="223"/>
      <c r="I173" s="251"/>
      <c r="J173" s="54"/>
      <c r="K173" s="42"/>
      <c r="L173" s="68"/>
      <c r="M173" s="44">
        <f t="shared" si="7"/>
        <v>0</v>
      </c>
    </row>
    <row r="174" spans="2:13" ht="15.75" customHeight="1" thickBot="1">
      <c r="B174" s="62" t="s">
        <v>43</v>
      </c>
      <c r="C174" s="249"/>
      <c r="D174" s="224"/>
      <c r="E174" s="231"/>
      <c r="F174" s="224"/>
      <c r="G174" s="228"/>
      <c r="H174" s="224"/>
      <c r="I174" s="252"/>
      <c r="J174" s="55"/>
      <c r="K174" s="45"/>
      <c r="L174" s="56"/>
      <c r="M174" s="46">
        <f t="shared" si="7"/>
        <v>0</v>
      </c>
    </row>
    <row r="175" spans="2:13" ht="15.75" customHeight="1" thickBot="1">
      <c r="B175" s="61" t="s">
        <v>39</v>
      </c>
      <c r="C175" s="249">
        <v>33</v>
      </c>
      <c r="D175" s="222">
        <v>8</v>
      </c>
      <c r="E175" s="229" t="s">
        <v>148</v>
      </c>
      <c r="F175" s="222">
        <v>1000021591</v>
      </c>
      <c r="G175" s="226" t="s">
        <v>184</v>
      </c>
      <c r="H175" s="225">
        <v>560725</v>
      </c>
      <c r="I175" s="250" t="s">
        <v>189</v>
      </c>
      <c r="J175" s="53"/>
      <c r="K175" s="65"/>
      <c r="L175" s="66"/>
      <c r="M175" s="18">
        <f>J175*$D$15+K175*$D$15+L175*$D$15</f>
        <v>0</v>
      </c>
    </row>
    <row r="176" spans="2:13" ht="15.75" customHeight="1" thickBot="1">
      <c r="B176" s="62" t="s">
        <v>40</v>
      </c>
      <c r="C176" s="249"/>
      <c r="D176" s="223"/>
      <c r="E176" s="230"/>
      <c r="F176" s="223"/>
      <c r="G176" s="227"/>
      <c r="H176" s="223"/>
      <c r="I176" s="251"/>
      <c r="J176" s="54"/>
      <c r="K176" s="67"/>
      <c r="L176" s="68"/>
      <c r="M176" s="44">
        <f t="shared" ref="M176:M184" si="8">J176*$D$15+K176*$D$15+L176*$D$15</f>
        <v>0</v>
      </c>
    </row>
    <row r="177" spans="2:13" ht="15.75" customHeight="1" thickBot="1">
      <c r="B177" s="62" t="s">
        <v>41</v>
      </c>
      <c r="C177" s="249"/>
      <c r="D177" s="223"/>
      <c r="E177" s="230"/>
      <c r="F177" s="223"/>
      <c r="G177" s="227"/>
      <c r="H177" s="223"/>
      <c r="I177" s="251"/>
      <c r="J177" s="54"/>
      <c r="K177" s="67"/>
      <c r="L177" s="68"/>
      <c r="M177" s="44">
        <f t="shared" si="8"/>
        <v>0</v>
      </c>
    </row>
    <row r="178" spans="2:13" ht="15.75" customHeight="1" thickBot="1">
      <c r="B178" s="62" t="s">
        <v>42</v>
      </c>
      <c r="C178" s="249"/>
      <c r="D178" s="223"/>
      <c r="E178" s="230"/>
      <c r="F178" s="223"/>
      <c r="G178" s="227"/>
      <c r="H178" s="223"/>
      <c r="I178" s="251"/>
      <c r="J178" s="54"/>
      <c r="K178" s="42"/>
      <c r="L178" s="68"/>
      <c r="M178" s="44">
        <f t="shared" si="8"/>
        <v>0</v>
      </c>
    </row>
    <row r="179" spans="2:13" ht="15.75" customHeight="1" thickBot="1">
      <c r="B179" s="62" t="s">
        <v>43</v>
      </c>
      <c r="C179" s="249"/>
      <c r="D179" s="224"/>
      <c r="E179" s="231"/>
      <c r="F179" s="224"/>
      <c r="G179" s="228"/>
      <c r="H179" s="224"/>
      <c r="I179" s="252"/>
      <c r="J179" s="55"/>
      <c r="K179" s="45"/>
      <c r="L179" s="56"/>
      <c r="M179" s="46">
        <f t="shared" si="8"/>
        <v>0</v>
      </c>
    </row>
    <row r="180" spans="2:13" ht="15.75" customHeight="1" thickBot="1">
      <c r="B180" s="61" t="s">
        <v>39</v>
      </c>
      <c r="C180" s="249">
        <v>34</v>
      </c>
      <c r="D180" s="222">
        <v>25</v>
      </c>
      <c r="E180" s="229" t="s">
        <v>148</v>
      </c>
      <c r="F180" s="222">
        <v>1000021693</v>
      </c>
      <c r="G180" s="226" t="s">
        <v>185</v>
      </c>
      <c r="H180" s="225">
        <v>591551</v>
      </c>
      <c r="I180" s="250" t="s">
        <v>189</v>
      </c>
      <c r="J180" s="53"/>
      <c r="K180" s="65"/>
      <c r="L180" s="66"/>
      <c r="M180" s="18">
        <f t="shared" si="8"/>
        <v>0</v>
      </c>
    </row>
    <row r="181" spans="2:13" ht="15.75" customHeight="1" thickBot="1">
      <c r="B181" s="62" t="s">
        <v>40</v>
      </c>
      <c r="C181" s="249"/>
      <c r="D181" s="223"/>
      <c r="E181" s="230"/>
      <c r="F181" s="223"/>
      <c r="G181" s="227"/>
      <c r="H181" s="223"/>
      <c r="I181" s="251"/>
      <c r="J181" s="54"/>
      <c r="K181" s="67"/>
      <c r="L181" s="68"/>
      <c r="M181" s="44">
        <f t="shared" si="8"/>
        <v>0</v>
      </c>
    </row>
    <row r="182" spans="2:13" ht="15.75" customHeight="1" thickBot="1">
      <c r="B182" s="62" t="s">
        <v>41</v>
      </c>
      <c r="C182" s="249"/>
      <c r="D182" s="223"/>
      <c r="E182" s="230"/>
      <c r="F182" s="223"/>
      <c r="G182" s="227"/>
      <c r="H182" s="223"/>
      <c r="I182" s="251"/>
      <c r="J182" s="54"/>
      <c r="K182" s="67"/>
      <c r="L182" s="68"/>
      <c r="M182" s="44">
        <f t="shared" si="8"/>
        <v>0</v>
      </c>
    </row>
    <row r="183" spans="2:13" ht="15.75" customHeight="1" thickBot="1">
      <c r="B183" s="62" t="s">
        <v>42</v>
      </c>
      <c r="C183" s="249"/>
      <c r="D183" s="223"/>
      <c r="E183" s="230"/>
      <c r="F183" s="223"/>
      <c r="G183" s="227"/>
      <c r="H183" s="223"/>
      <c r="I183" s="251"/>
      <c r="J183" s="54"/>
      <c r="K183" s="42"/>
      <c r="L183" s="68"/>
      <c r="M183" s="44">
        <f t="shared" si="8"/>
        <v>0</v>
      </c>
    </row>
    <row r="184" spans="2:13" ht="15.75" customHeight="1" thickBot="1">
      <c r="B184" s="62" t="s">
        <v>43</v>
      </c>
      <c r="C184" s="249"/>
      <c r="D184" s="224"/>
      <c r="E184" s="231"/>
      <c r="F184" s="224"/>
      <c r="G184" s="228"/>
      <c r="H184" s="224"/>
      <c r="I184" s="252"/>
      <c r="J184" s="55"/>
      <c r="K184" s="45"/>
      <c r="L184" s="56"/>
      <c r="M184" s="46">
        <f t="shared" si="8"/>
        <v>0</v>
      </c>
    </row>
    <row r="185" spans="2:13" ht="15.75" customHeight="1">
      <c r="B185" s="61" t="s">
        <v>39</v>
      </c>
      <c r="C185" s="248">
        <v>35</v>
      </c>
      <c r="D185" s="222">
        <v>1</v>
      </c>
      <c r="E185" s="229" t="s">
        <v>148</v>
      </c>
      <c r="F185" s="222">
        <v>1000021696</v>
      </c>
      <c r="G185" s="226" t="s">
        <v>186</v>
      </c>
      <c r="H185" s="225" t="s">
        <v>202</v>
      </c>
      <c r="I185" s="250" t="s">
        <v>189</v>
      </c>
      <c r="J185" s="53"/>
      <c r="K185" s="65"/>
      <c r="L185" s="66"/>
      <c r="M185" s="18">
        <f t="shared" ref="M185:M194" si="9">J185*$D$15+K185*$D$15+L185*$D$15</f>
        <v>0</v>
      </c>
    </row>
    <row r="186" spans="2:13" ht="15.75" customHeight="1">
      <c r="B186" s="62" t="s">
        <v>40</v>
      </c>
      <c r="C186" s="244"/>
      <c r="D186" s="223"/>
      <c r="E186" s="230"/>
      <c r="F186" s="223"/>
      <c r="G186" s="227"/>
      <c r="H186" s="223"/>
      <c r="I186" s="251"/>
      <c r="J186" s="54"/>
      <c r="K186" s="67"/>
      <c r="L186" s="68"/>
      <c r="M186" s="44">
        <f t="shared" si="9"/>
        <v>0</v>
      </c>
    </row>
    <row r="187" spans="2:13" ht="15.75" customHeight="1">
      <c r="B187" s="62" t="s">
        <v>41</v>
      </c>
      <c r="C187" s="244"/>
      <c r="D187" s="223"/>
      <c r="E187" s="230"/>
      <c r="F187" s="223"/>
      <c r="G187" s="227"/>
      <c r="H187" s="223"/>
      <c r="I187" s="251"/>
      <c r="J187" s="54"/>
      <c r="K187" s="67"/>
      <c r="L187" s="68"/>
      <c r="M187" s="44">
        <f t="shared" si="9"/>
        <v>0</v>
      </c>
    </row>
    <row r="188" spans="2:13" ht="15.75" customHeight="1">
      <c r="B188" s="62" t="s">
        <v>42</v>
      </c>
      <c r="C188" s="244"/>
      <c r="D188" s="223"/>
      <c r="E188" s="230"/>
      <c r="F188" s="223"/>
      <c r="G188" s="227"/>
      <c r="H188" s="223"/>
      <c r="I188" s="251"/>
      <c r="J188" s="54"/>
      <c r="K188" s="42"/>
      <c r="L188" s="68"/>
      <c r="M188" s="44">
        <f t="shared" si="9"/>
        <v>0</v>
      </c>
    </row>
    <row r="189" spans="2:13" ht="15.75" customHeight="1" thickBot="1">
      <c r="B189" s="62" t="s">
        <v>43</v>
      </c>
      <c r="C189" s="244"/>
      <c r="D189" s="224"/>
      <c r="E189" s="231"/>
      <c r="F189" s="224"/>
      <c r="G189" s="228"/>
      <c r="H189" s="224"/>
      <c r="I189" s="252"/>
      <c r="J189" s="55"/>
      <c r="K189" s="45"/>
      <c r="L189" s="56"/>
      <c r="M189" s="46">
        <f t="shared" si="9"/>
        <v>0</v>
      </c>
    </row>
    <row r="190" spans="2:13" ht="15.75" customHeight="1">
      <c r="B190" s="61" t="s">
        <v>39</v>
      </c>
      <c r="C190" s="248">
        <v>36</v>
      </c>
      <c r="D190" s="222">
        <v>2</v>
      </c>
      <c r="E190" s="229" t="s">
        <v>148</v>
      </c>
      <c r="F190" s="222">
        <v>1000021703</v>
      </c>
      <c r="G190" s="226" t="s">
        <v>187</v>
      </c>
      <c r="H190" s="225" t="s">
        <v>203</v>
      </c>
      <c r="I190" s="250" t="s">
        <v>189</v>
      </c>
      <c r="J190" s="53"/>
      <c r="K190" s="65"/>
      <c r="L190" s="66"/>
      <c r="M190" s="18">
        <f t="shared" si="9"/>
        <v>0</v>
      </c>
    </row>
    <row r="191" spans="2:13" ht="15.75" customHeight="1">
      <c r="B191" s="62" t="s">
        <v>40</v>
      </c>
      <c r="C191" s="244"/>
      <c r="D191" s="223"/>
      <c r="E191" s="230"/>
      <c r="F191" s="223"/>
      <c r="G191" s="227"/>
      <c r="H191" s="223"/>
      <c r="I191" s="251"/>
      <c r="J191" s="54"/>
      <c r="K191" s="67"/>
      <c r="L191" s="68"/>
      <c r="M191" s="44">
        <f t="shared" si="9"/>
        <v>0</v>
      </c>
    </row>
    <row r="192" spans="2:13" ht="15.75" customHeight="1">
      <c r="B192" s="62" t="s">
        <v>41</v>
      </c>
      <c r="C192" s="244"/>
      <c r="D192" s="223"/>
      <c r="E192" s="230"/>
      <c r="F192" s="223"/>
      <c r="G192" s="227"/>
      <c r="H192" s="223"/>
      <c r="I192" s="251"/>
      <c r="J192" s="54"/>
      <c r="K192" s="67"/>
      <c r="L192" s="68"/>
      <c r="M192" s="44">
        <f t="shared" si="9"/>
        <v>0</v>
      </c>
    </row>
    <row r="193" spans="2:13" ht="15.75" customHeight="1">
      <c r="B193" s="62" t="s">
        <v>42</v>
      </c>
      <c r="C193" s="244"/>
      <c r="D193" s="223"/>
      <c r="E193" s="230"/>
      <c r="F193" s="223"/>
      <c r="G193" s="227"/>
      <c r="H193" s="223"/>
      <c r="I193" s="251"/>
      <c r="J193" s="54"/>
      <c r="K193" s="42"/>
      <c r="L193" s="68"/>
      <c r="M193" s="44">
        <f t="shared" si="9"/>
        <v>0</v>
      </c>
    </row>
    <row r="194" spans="2:13" ht="15.75" customHeight="1" thickBot="1">
      <c r="B194" s="129" t="s">
        <v>43</v>
      </c>
      <c r="C194" s="245"/>
      <c r="D194" s="224"/>
      <c r="E194" s="231"/>
      <c r="F194" s="224"/>
      <c r="G194" s="228"/>
      <c r="H194" s="224"/>
      <c r="I194" s="252"/>
      <c r="J194" s="55"/>
      <c r="K194" s="45"/>
      <c r="L194" s="56"/>
      <c r="M194" s="46">
        <f t="shared" si="9"/>
        <v>0</v>
      </c>
    </row>
    <row r="195" spans="2:13" ht="15" customHeight="1">
      <c r="B195" s="62" t="s">
        <v>39</v>
      </c>
      <c r="C195" s="244">
        <v>37</v>
      </c>
      <c r="D195" s="222">
        <v>12</v>
      </c>
      <c r="E195" s="229" t="s">
        <v>148</v>
      </c>
      <c r="F195" s="222">
        <v>1000026692</v>
      </c>
      <c r="G195" s="226" t="s">
        <v>188</v>
      </c>
      <c r="H195" s="225">
        <v>8447977</v>
      </c>
      <c r="I195" s="250" t="s">
        <v>189</v>
      </c>
      <c r="J195" s="57"/>
      <c r="K195" s="130"/>
      <c r="L195" s="130"/>
      <c r="M195" s="128">
        <f>J195*$D$195+K195*$D$195+L195*$D$195</f>
        <v>0</v>
      </c>
    </row>
    <row r="196" spans="2:13">
      <c r="B196" s="62" t="s">
        <v>40</v>
      </c>
      <c r="C196" s="244"/>
      <c r="D196" s="223"/>
      <c r="E196" s="230"/>
      <c r="F196" s="223"/>
      <c r="G196" s="227"/>
      <c r="H196" s="223"/>
      <c r="I196" s="251"/>
      <c r="J196" s="54"/>
      <c r="K196" s="68"/>
      <c r="L196" s="68"/>
      <c r="M196" s="44">
        <f t="shared" ref="M196:M199" si="10">J196*$D$195+K196*$D$195+L196*$D$195</f>
        <v>0</v>
      </c>
    </row>
    <row r="197" spans="2:13">
      <c r="B197" s="62" t="s">
        <v>41</v>
      </c>
      <c r="C197" s="244"/>
      <c r="D197" s="223"/>
      <c r="E197" s="230"/>
      <c r="F197" s="223"/>
      <c r="G197" s="227"/>
      <c r="H197" s="223"/>
      <c r="I197" s="251"/>
      <c r="J197" s="54"/>
      <c r="K197" s="68"/>
      <c r="L197" s="68"/>
      <c r="M197" s="44">
        <f t="shared" si="10"/>
        <v>0</v>
      </c>
    </row>
    <row r="198" spans="2:13">
      <c r="B198" s="62" t="s">
        <v>42</v>
      </c>
      <c r="C198" s="244"/>
      <c r="D198" s="223"/>
      <c r="E198" s="230"/>
      <c r="F198" s="223"/>
      <c r="G198" s="227"/>
      <c r="H198" s="223"/>
      <c r="I198" s="251"/>
      <c r="J198" s="54"/>
      <c r="K198" s="42"/>
      <c r="L198" s="68"/>
      <c r="M198" s="44">
        <f t="shared" si="10"/>
        <v>0</v>
      </c>
    </row>
    <row r="199" spans="2:13" ht="13.5" thickBot="1">
      <c r="B199" s="62" t="s">
        <v>43</v>
      </c>
      <c r="C199" s="245"/>
      <c r="D199" s="224"/>
      <c r="E199" s="231"/>
      <c r="F199" s="224"/>
      <c r="G199" s="228"/>
      <c r="H199" s="224"/>
      <c r="I199" s="252"/>
      <c r="J199" s="55"/>
      <c r="K199" s="45"/>
      <c r="L199" s="56"/>
      <c r="M199" s="46">
        <f t="shared" si="10"/>
        <v>0</v>
      </c>
    </row>
    <row r="200" spans="2:13" ht="18" customHeight="1" thickBot="1">
      <c r="B200" s="237" t="s">
        <v>28</v>
      </c>
      <c r="C200" s="238"/>
      <c r="D200" s="238"/>
      <c r="E200" s="238"/>
      <c r="F200" s="238"/>
      <c r="G200" s="238"/>
      <c r="H200" s="58"/>
      <c r="I200" s="58"/>
      <c r="J200" s="239">
        <f>SUM(M15:M199)</f>
        <v>0</v>
      </c>
      <c r="K200" s="240"/>
      <c r="L200" s="240"/>
      <c r="M200" s="241"/>
    </row>
    <row r="201" spans="2:13" ht="18.75" customHeight="1" thickBot="1">
      <c r="B201" s="96" t="s">
        <v>44</v>
      </c>
      <c r="C201" s="97"/>
      <c r="D201" s="97"/>
      <c r="E201" s="98"/>
      <c r="F201" s="98"/>
      <c r="G201" s="98"/>
      <c r="H201" s="98"/>
      <c r="I201" s="98"/>
      <c r="J201" s="98"/>
      <c r="K201" s="98"/>
      <c r="L201" s="98"/>
      <c r="M201" s="99"/>
    </row>
    <row r="202" spans="2:13" ht="18.75" customHeight="1" thickBot="1">
      <c r="B202" s="212" t="s">
        <v>45</v>
      </c>
      <c r="C202" s="213"/>
      <c r="D202" s="151" t="s">
        <v>147</v>
      </c>
      <c r="E202" s="151"/>
      <c r="F202" s="151"/>
      <c r="G202" s="151"/>
      <c r="H202" s="84"/>
      <c r="I202" s="84"/>
      <c r="J202" s="214"/>
      <c r="K202" s="214"/>
      <c r="L202" s="214"/>
      <c r="M202" s="215"/>
    </row>
    <row r="203" spans="2:13" ht="18.75" customHeight="1" thickBot="1">
      <c r="B203" s="212" t="s">
        <v>46</v>
      </c>
      <c r="C203" s="213"/>
      <c r="D203" s="151" t="s">
        <v>143</v>
      </c>
      <c r="E203" s="151"/>
      <c r="F203" s="151"/>
      <c r="G203" s="151"/>
      <c r="H203" s="84"/>
      <c r="I203" s="84"/>
      <c r="J203" s="214"/>
      <c r="K203" s="214"/>
      <c r="L203" s="214"/>
      <c r="M203" s="215"/>
    </row>
    <row r="204" spans="2:13" ht="18.75" customHeight="1" thickBot="1">
      <c r="B204" s="212" t="s">
        <v>47</v>
      </c>
      <c r="C204" s="213"/>
      <c r="D204" s="151" t="s">
        <v>144</v>
      </c>
      <c r="E204" s="151"/>
      <c r="F204" s="151"/>
      <c r="G204" s="151"/>
      <c r="H204" s="84"/>
      <c r="I204" s="84"/>
      <c r="J204" s="216"/>
      <c r="K204" s="216"/>
      <c r="L204" s="216"/>
      <c r="M204" s="217"/>
    </row>
    <row r="205" spans="2:13">
      <c r="B205" s="88"/>
      <c r="C205" s="89"/>
      <c r="D205" s="89"/>
      <c r="E205" s="89"/>
      <c r="F205" s="89"/>
      <c r="G205" s="90"/>
      <c r="H205" s="90"/>
      <c r="I205" s="90"/>
      <c r="J205" s="90"/>
      <c r="K205" s="90"/>
      <c r="L205" s="90"/>
      <c r="M205" s="91"/>
    </row>
    <row r="206" spans="2:13">
      <c r="B206" s="19"/>
      <c r="C206" s="20"/>
      <c r="D206" s="20"/>
      <c r="E206" s="20"/>
      <c r="F206" s="20"/>
      <c r="G206" s="21"/>
      <c r="H206" s="21"/>
      <c r="I206" s="21"/>
      <c r="J206" s="21"/>
      <c r="K206" s="21"/>
      <c r="L206" s="21"/>
      <c r="M206" s="22"/>
    </row>
    <row r="207" spans="2:13">
      <c r="B207" s="19"/>
      <c r="C207" s="20"/>
      <c r="D207" s="20"/>
      <c r="E207" s="20"/>
      <c r="F207" s="20"/>
      <c r="G207" s="21"/>
      <c r="H207" s="21"/>
      <c r="I207" s="21"/>
      <c r="J207" s="21"/>
      <c r="K207" s="21"/>
      <c r="L207" s="21"/>
      <c r="M207" s="22"/>
    </row>
    <row r="208" spans="2:13">
      <c r="B208" s="19"/>
      <c r="C208" s="20"/>
      <c r="D208" s="20"/>
      <c r="E208" s="20"/>
      <c r="F208" s="20"/>
      <c r="G208" s="21"/>
      <c r="H208" s="21"/>
      <c r="I208" s="21"/>
      <c r="J208" s="21"/>
      <c r="K208" s="21"/>
      <c r="L208" s="21"/>
      <c r="M208" s="22"/>
    </row>
    <row r="209" spans="2:13" ht="13.5" thickBot="1">
      <c r="B209" s="23"/>
      <c r="C209" s="24"/>
      <c r="D209" s="24"/>
      <c r="E209" s="24"/>
      <c r="F209" s="24"/>
      <c r="G209" s="25"/>
      <c r="H209" s="25"/>
      <c r="I209" s="25"/>
      <c r="J209" s="25"/>
      <c r="K209" s="25"/>
      <c r="L209" s="25"/>
      <c r="M209" s="26"/>
    </row>
  </sheetData>
  <mergeCells count="296">
    <mergeCell ref="I190:I194"/>
    <mergeCell ref="I195:I199"/>
    <mergeCell ref="D190:D194"/>
    <mergeCell ref="E190:E194"/>
    <mergeCell ref="F190:F194"/>
    <mergeCell ref="G190:G194"/>
    <mergeCell ref="H190:H194"/>
    <mergeCell ref="I180:I184"/>
    <mergeCell ref="D185:D189"/>
    <mergeCell ref="E185:E189"/>
    <mergeCell ref="F185:F189"/>
    <mergeCell ref="G185:G189"/>
    <mergeCell ref="H185:H189"/>
    <mergeCell ref="I185:I189"/>
    <mergeCell ref="D180:D184"/>
    <mergeCell ref="E180:E184"/>
    <mergeCell ref="F180:F184"/>
    <mergeCell ref="G180:G184"/>
    <mergeCell ref="H180:H184"/>
    <mergeCell ref="I170:I174"/>
    <mergeCell ref="D175:D179"/>
    <mergeCell ref="E175:E179"/>
    <mergeCell ref="F175:F179"/>
    <mergeCell ref="G175:G179"/>
    <mergeCell ref="H175:H179"/>
    <mergeCell ref="I175:I179"/>
    <mergeCell ref="D170:D174"/>
    <mergeCell ref="E170:E174"/>
    <mergeCell ref="F170:F174"/>
    <mergeCell ref="G170:G174"/>
    <mergeCell ref="H170:H174"/>
    <mergeCell ref="I160:I164"/>
    <mergeCell ref="D165:D169"/>
    <mergeCell ref="E165:E169"/>
    <mergeCell ref="F165:F169"/>
    <mergeCell ref="G165:G169"/>
    <mergeCell ref="H165:H169"/>
    <mergeCell ref="I165:I169"/>
    <mergeCell ref="D160:D164"/>
    <mergeCell ref="E160:E164"/>
    <mergeCell ref="F160:F164"/>
    <mergeCell ref="G160:G164"/>
    <mergeCell ref="H160:H164"/>
    <mergeCell ref="I150:I154"/>
    <mergeCell ref="D155:D159"/>
    <mergeCell ref="E155:E159"/>
    <mergeCell ref="F155:F159"/>
    <mergeCell ref="G155:G159"/>
    <mergeCell ref="H155:H159"/>
    <mergeCell ref="I155:I159"/>
    <mergeCell ref="D150:D154"/>
    <mergeCell ref="E150:E154"/>
    <mergeCell ref="F150:F154"/>
    <mergeCell ref="G150:G154"/>
    <mergeCell ref="H150:H154"/>
    <mergeCell ref="I140:I144"/>
    <mergeCell ref="D145:D149"/>
    <mergeCell ref="E145:E149"/>
    <mergeCell ref="F145:F149"/>
    <mergeCell ref="G145:G149"/>
    <mergeCell ref="H145:H149"/>
    <mergeCell ref="I145:I149"/>
    <mergeCell ref="D140:D144"/>
    <mergeCell ref="E140:E144"/>
    <mergeCell ref="F140:F144"/>
    <mergeCell ref="G140:G144"/>
    <mergeCell ref="H140:H144"/>
    <mergeCell ref="I130:I134"/>
    <mergeCell ref="D135:D139"/>
    <mergeCell ref="E135:E139"/>
    <mergeCell ref="F135:F139"/>
    <mergeCell ref="G135:G139"/>
    <mergeCell ref="H135:H139"/>
    <mergeCell ref="I135:I139"/>
    <mergeCell ref="D130:D134"/>
    <mergeCell ref="E130:E134"/>
    <mergeCell ref="F130:F134"/>
    <mergeCell ref="G130:G134"/>
    <mergeCell ref="H130:H134"/>
    <mergeCell ref="I120:I124"/>
    <mergeCell ref="D125:D129"/>
    <mergeCell ref="E125:E129"/>
    <mergeCell ref="F125:F129"/>
    <mergeCell ref="G125:G129"/>
    <mergeCell ref="H125:H129"/>
    <mergeCell ref="I125:I129"/>
    <mergeCell ref="D120:D124"/>
    <mergeCell ref="E120:E124"/>
    <mergeCell ref="F120:F124"/>
    <mergeCell ref="G120:G124"/>
    <mergeCell ref="H120:H124"/>
    <mergeCell ref="I110:I114"/>
    <mergeCell ref="D115:D119"/>
    <mergeCell ref="E115:E119"/>
    <mergeCell ref="F115:F119"/>
    <mergeCell ref="G115:G119"/>
    <mergeCell ref="H115:H119"/>
    <mergeCell ref="I115:I119"/>
    <mergeCell ref="D110:D114"/>
    <mergeCell ref="E110:E114"/>
    <mergeCell ref="F110:F114"/>
    <mergeCell ref="G110:G114"/>
    <mergeCell ref="H110:H114"/>
    <mergeCell ref="I100:I104"/>
    <mergeCell ref="D105:D109"/>
    <mergeCell ref="E105:E109"/>
    <mergeCell ref="F105:F109"/>
    <mergeCell ref="G105:G109"/>
    <mergeCell ref="H105:H109"/>
    <mergeCell ref="I105:I109"/>
    <mergeCell ref="D100:D104"/>
    <mergeCell ref="E100:E104"/>
    <mergeCell ref="F100:F104"/>
    <mergeCell ref="G100:G104"/>
    <mergeCell ref="H100:H104"/>
    <mergeCell ref="I90:I94"/>
    <mergeCell ref="D95:D99"/>
    <mergeCell ref="E95:E99"/>
    <mergeCell ref="F95:F99"/>
    <mergeCell ref="G95:G99"/>
    <mergeCell ref="H95:H99"/>
    <mergeCell ref="I95:I99"/>
    <mergeCell ref="D90:D94"/>
    <mergeCell ref="E90:E94"/>
    <mergeCell ref="F90:F94"/>
    <mergeCell ref="G90:G94"/>
    <mergeCell ref="H90:H94"/>
    <mergeCell ref="I80:I84"/>
    <mergeCell ref="D85:D89"/>
    <mergeCell ref="E85:E89"/>
    <mergeCell ref="F85:F89"/>
    <mergeCell ref="G85:G89"/>
    <mergeCell ref="H85:H89"/>
    <mergeCell ref="I85:I89"/>
    <mergeCell ref="D80:D84"/>
    <mergeCell ref="E80:E84"/>
    <mergeCell ref="F80:F84"/>
    <mergeCell ref="G80:G84"/>
    <mergeCell ref="H80:H84"/>
    <mergeCell ref="E75:E79"/>
    <mergeCell ref="F75:F79"/>
    <mergeCell ref="G75:G79"/>
    <mergeCell ref="H75:H79"/>
    <mergeCell ref="I75:I79"/>
    <mergeCell ref="F65:F69"/>
    <mergeCell ref="G65:G69"/>
    <mergeCell ref="H65:H69"/>
    <mergeCell ref="I65:I69"/>
    <mergeCell ref="D50:D54"/>
    <mergeCell ref="E50:E54"/>
    <mergeCell ref="F50:F54"/>
    <mergeCell ref="G50:G54"/>
    <mergeCell ref="H50:H54"/>
    <mergeCell ref="I50:I54"/>
    <mergeCell ref="D70:D74"/>
    <mergeCell ref="E70:E74"/>
    <mergeCell ref="F70:F74"/>
    <mergeCell ref="G70:G74"/>
    <mergeCell ref="H70:H74"/>
    <mergeCell ref="I70:I74"/>
    <mergeCell ref="F55:F59"/>
    <mergeCell ref="G55:G59"/>
    <mergeCell ref="H55:H59"/>
    <mergeCell ref="I55:I59"/>
    <mergeCell ref="D60:D64"/>
    <mergeCell ref="E60:E64"/>
    <mergeCell ref="F60:F64"/>
    <mergeCell ref="G60:G64"/>
    <mergeCell ref="H60:H64"/>
    <mergeCell ref="I60:I64"/>
    <mergeCell ref="D40:D44"/>
    <mergeCell ref="E40:E44"/>
    <mergeCell ref="F40:F44"/>
    <mergeCell ref="G40:G44"/>
    <mergeCell ref="H40:H44"/>
    <mergeCell ref="I40:I44"/>
    <mergeCell ref="F45:F49"/>
    <mergeCell ref="G45:G49"/>
    <mergeCell ref="H45:H49"/>
    <mergeCell ref="I45:I49"/>
    <mergeCell ref="I25:I29"/>
    <mergeCell ref="E30:E34"/>
    <mergeCell ref="F30:F34"/>
    <mergeCell ref="G30:G34"/>
    <mergeCell ref="H30:H34"/>
    <mergeCell ref="I30:I34"/>
    <mergeCell ref="F35:F39"/>
    <mergeCell ref="G35:G39"/>
    <mergeCell ref="H35:H39"/>
    <mergeCell ref="I35:I39"/>
    <mergeCell ref="G20:G24"/>
    <mergeCell ref="H20:H24"/>
    <mergeCell ref="I20:I24"/>
    <mergeCell ref="C185:C189"/>
    <mergeCell ref="C190:C194"/>
    <mergeCell ref="D20:D24"/>
    <mergeCell ref="D25:D29"/>
    <mergeCell ref="E20:E24"/>
    <mergeCell ref="E25:E29"/>
    <mergeCell ref="D30:D34"/>
    <mergeCell ref="D35:D39"/>
    <mergeCell ref="E35:E39"/>
    <mergeCell ref="D45:D49"/>
    <mergeCell ref="E45:E49"/>
    <mergeCell ref="D55:D59"/>
    <mergeCell ref="E55:E59"/>
    <mergeCell ref="D65:D69"/>
    <mergeCell ref="E65:E69"/>
    <mergeCell ref="D75:D79"/>
    <mergeCell ref="C160:C164"/>
    <mergeCell ref="C165:C169"/>
    <mergeCell ref="F25:F29"/>
    <mergeCell ref="G25:G29"/>
    <mergeCell ref="H25:H29"/>
    <mergeCell ref="J202:M202"/>
    <mergeCell ref="C15:C19"/>
    <mergeCell ref="C195:C199"/>
    <mergeCell ref="B13:B14"/>
    <mergeCell ref="C13:C14"/>
    <mergeCell ref="C20:C24"/>
    <mergeCell ref="C25:C29"/>
    <mergeCell ref="C30:C34"/>
    <mergeCell ref="C35:C39"/>
    <mergeCell ref="C40:C44"/>
    <mergeCell ref="C45:C49"/>
    <mergeCell ref="C50:C54"/>
    <mergeCell ref="C55:C59"/>
    <mergeCell ref="C85:C89"/>
    <mergeCell ref="C90:C94"/>
    <mergeCell ref="C95:C99"/>
    <mergeCell ref="C100:C104"/>
    <mergeCell ref="C105:C109"/>
    <mergeCell ref="C60:C64"/>
    <mergeCell ref="C65:C69"/>
    <mergeCell ref="C70:C74"/>
    <mergeCell ref="C75:C79"/>
    <mergeCell ref="C80:C84"/>
    <mergeCell ref="C170:C174"/>
    <mergeCell ref="G15:G19"/>
    <mergeCell ref="D13:D14"/>
    <mergeCell ref="E13:E14"/>
    <mergeCell ref="F13:F14"/>
    <mergeCell ref="E15:E19"/>
    <mergeCell ref="D15:D19"/>
    <mergeCell ref="J13:M13"/>
    <mergeCell ref="B200:G200"/>
    <mergeCell ref="J200:M200"/>
    <mergeCell ref="C175:C179"/>
    <mergeCell ref="C180:C184"/>
    <mergeCell ref="C135:C139"/>
    <mergeCell ref="C140:C144"/>
    <mergeCell ref="C145:C149"/>
    <mergeCell ref="C150:C154"/>
    <mergeCell ref="C155:C159"/>
    <mergeCell ref="C110:C114"/>
    <mergeCell ref="C115:C119"/>
    <mergeCell ref="C120:C124"/>
    <mergeCell ref="C125:C129"/>
    <mergeCell ref="C130:C134"/>
    <mergeCell ref="I13:I14"/>
    <mergeCell ref="I15:I19"/>
    <mergeCell ref="F20:F24"/>
    <mergeCell ref="K11:M11"/>
    <mergeCell ref="K6:M7"/>
    <mergeCell ref="B5:C5"/>
    <mergeCell ref="B6:C6"/>
    <mergeCell ref="B8:C10"/>
    <mergeCell ref="B204:C204"/>
    <mergeCell ref="D202:G202"/>
    <mergeCell ref="D203:G203"/>
    <mergeCell ref="D204:G204"/>
    <mergeCell ref="J203:M203"/>
    <mergeCell ref="J204:M204"/>
    <mergeCell ref="B202:C202"/>
    <mergeCell ref="B203:C203"/>
    <mergeCell ref="K12:M12"/>
    <mergeCell ref="D11:G11"/>
    <mergeCell ref="G13:G14"/>
    <mergeCell ref="H13:H14"/>
    <mergeCell ref="H15:H19"/>
    <mergeCell ref="H195:H199"/>
    <mergeCell ref="F195:F199"/>
    <mergeCell ref="G195:G199"/>
    <mergeCell ref="E195:E199"/>
    <mergeCell ref="D195:D199"/>
    <mergeCell ref="F15:F19"/>
    <mergeCell ref="B3:M4"/>
    <mergeCell ref="J5:M5"/>
    <mergeCell ref="D5:H5"/>
    <mergeCell ref="D6:H6"/>
    <mergeCell ref="D7:H7"/>
    <mergeCell ref="D8:H10"/>
    <mergeCell ref="J6:J7"/>
    <mergeCell ref="K8:M8"/>
    <mergeCell ref="K9:M9"/>
    <mergeCell ref="K10:M10"/>
  </mergeCells>
  <conditionalFormatting sqref="L199 L15:L194">
    <cfRule type="cellIs" dxfId="2" priority="52" stopIfTrue="1" operator="equal">
      <formula>#REF!</formula>
    </cfRule>
  </conditionalFormatting>
  <conditionalFormatting sqref="K195:L197">
    <cfRule type="cellIs" dxfId="1" priority="51" stopIfTrue="1" operator="equal">
      <formula>#REF!</formula>
    </cfRule>
  </conditionalFormatting>
  <conditionalFormatting sqref="L198">
    <cfRule type="cellIs" dxfId="0" priority="50" stopIfTrue="1" operator="equal">
      <formula>#REF!</formula>
    </cfRule>
  </conditionalFormatting>
  <dataValidations count="2">
    <dataValidation allowBlank="1" showInputMessage="1" showErrorMessage="1" promptTitle="Completar por el Oferente" prompt=" " sqref="K18 K198 K199:L199 E201 K19:L19 K23 K24:L24 K28 K29:L29 K33 K34:L34 K49:L49 K38 K43 K48 K53 K39:L39 K44:L44 K54:L54 K154:L154 K58 K83 K108 K133 K158 K59:L59 K84:L84 K109:L109 K134:L134 K159:L159 K74:L74 K99:L99 K124:L124 K149:L149 K63 K88 K113 K138 K163 K68 K93 K118 K143 K73 K98 K123 K148 K78 K103 K128 K153 K64:L64 K89:L89 K114:L114 K139:L139 K69:L69 K94:L94 K119:L119 K144:L144 K79:L79 K104:L104 K129:L129 K164:L164 K173 K168 K169:L169 K174:L174 K183 K178 K179:L179 J15:J199 K184:L184 K188 K193 K189:L189 K194:L194"/>
    <dataValidation operator="equal" allowBlank="1" showInputMessage="1" showErrorMessage="1" promptTitle="Completar por el Oferente" prompt=" " sqref="K6:M10"/>
  </dataValidations>
  <printOptions horizontalCentered="1" verticalCentered="1"/>
  <pageMargins left="0" right="0" top="0" bottom="0" header="0" footer="0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K11:M11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0"/>
  <sheetViews>
    <sheetView workbookViewId="0"/>
  </sheetViews>
  <sheetFormatPr baseColWidth="10" defaultRowHeight="12.75"/>
  <cols>
    <col min="1" max="1" width="24" style="28" customWidth="1"/>
    <col min="2" max="2" width="19.7109375" style="28" customWidth="1"/>
    <col min="3" max="3" width="11.42578125" style="28"/>
    <col min="4" max="4" width="20.140625" style="28" customWidth="1"/>
    <col min="5" max="5" width="47.7109375" style="28" customWidth="1"/>
    <col min="6" max="6" width="19.42578125" style="28" customWidth="1"/>
    <col min="7" max="7" width="11.42578125" style="28"/>
    <col min="8" max="12" width="11.42578125" style="28" hidden="1" customWidth="1"/>
    <col min="13" max="13" width="0" style="28" hidden="1" customWidth="1"/>
    <col min="14" max="16384" width="11.42578125" style="28"/>
  </cols>
  <sheetData>
    <row r="3" spans="1:12" ht="15.75">
      <c r="A3" s="83" t="s">
        <v>22</v>
      </c>
      <c r="B3" s="27"/>
    </row>
    <row r="4" spans="1:12">
      <c r="A4" s="29"/>
    </row>
    <row r="5" spans="1:12">
      <c r="A5" s="47" t="s">
        <v>9</v>
      </c>
      <c r="B5" s="95" t="s">
        <v>138</v>
      </c>
      <c r="H5" s="30" t="s">
        <v>13</v>
      </c>
      <c r="I5" s="31" t="s">
        <v>14</v>
      </c>
      <c r="J5" s="31"/>
      <c r="K5" s="30" t="s">
        <v>19</v>
      </c>
      <c r="L5" s="32">
        <v>0.105</v>
      </c>
    </row>
    <row r="6" spans="1:12">
      <c r="A6" s="47" t="s">
        <v>25</v>
      </c>
      <c r="B6" s="28" t="s">
        <v>48</v>
      </c>
      <c r="H6" s="33"/>
      <c r="I6" s="34" t="s">
        <v>15</v>
      </c>
      <c r="J6" s="34"/>
      <c r="K6" s="33"/>
      <c r="L6" s="35">
        <v>0.21</v>
      </c>
    </row>
    <row r="7" spans="1:12">
      <c r="A7" s="47" t="s">
        <v>26</v>
      </c>
      <c r="B7" s="28" t="s">
        <v>139</v>
      </c>
      <c r="H7" s="33"/>
      <c r="I7" s="34" t="s">
        <v>16</v>
      </c>
      <c r="J7" s="34"/>
      <c r="K7" s="33"/>
      <c r="L7" s="35">
        <v>0.27</v>
      </c>
    </row>
    <row r="8" spans="1:12">
      <c r="A8" s="47" t="s">
        <v>10</v>
      </c>
      <c r="B8" s="28" t="s">
        <v>137</v>
      </c>
      <c r="H8" s="33"/>
      <c r="I8" s="34" t="s">
        <v>17</v>
      </c>
      <c r="J8" s="34"/>
      <c r="K8" s="33"/>
      <c r="L8" s="36"/>
    </row>
    <row r="9" spans="1:12">
      <c r="A9" s="47"/>
      <c r="H9" s="37"/>
      <c r="I9" s="38"/>
      <c r="J9" s="39"/>
      <c r="K9" s="37"/>
      <c r="L9" s="39"/>
    </row>
    <row r="10" spans="1:12">
      <c r="A10" s="85" t="s">
        <v>23</v>
      </c>
      <c r="H10" s="34"/>
      <c r="I10" s="34"/>
      <c r="J10" s="34"/>
    </row>
    <row r="11" spans="1:12">
      <c r="A11" s="47" t="s">
        <v>29</v>
      </c>
      <c r="B11" s="28" t="s">
        <v>59</v>
      </c>
      <c r="H11" s="34"/>
      <c r="I11" s="34"/>
      <c r="J11" s="34"/>
    </row>
    <row r="12" spans="1:12">
      <c r="A12" s="86" t="s">
        <v>20</v>
      </c>
      <c r="B12" s="34" t="s">
        <v>142</v>
      </c>
      <c r="G12" s="34"/>
      <c r="H12" s="34"/>
      <c r="I12" s="34"/>
      <c r="J12" s="34"/>
      <c r="K12" s="34"/>
    </row>
    <row r="13" spans="1:12">
      <c r="A13" s="86" t="s">
        <v>6</v>
      </c>
      <c r="B13" s="34" t="s">
        <v>58</v>
      </c>
      <c r="G13" s="34"/>
      <c r="H13" s="34"/>
      <c r="I13" s="34"/>
      <c r="J13" s="34"/>
      <c r="K13" s="34"/>
    </row>
    <row r="14" spans="1:12">
      <c r="A14" s="86" t="s">
        <v>56</v>
      </c>
      <c r="B14" s="34" t="s">
        <v>140</v>
      </c>
      <c r="G14" s="34"/>
      <c r="H14" s="34"/>
      <c r="I14" s="34"/>
      <c r="J14" s="34"/>
      <c r="K14" s="34"/>
    </row>
    <row r="15" spans="1:12">
      <c r="A15" s="86" t="s">
        <v>7</v>
      </c>
      <c r="B15" s="34" t="s">
        <v>141</v>
      </c>
      <c r="G15" s="34"/>
      <c r="H15" s="34"/>
      <c r="I15" s="34"/>
      <c r="J15" s="34"/>
      <c r="K15" s="34"/>
    </row>
    <row r="16" spans="1:12">
      <c r="G16" s="34"/>
      <c r="H16" s="34"/>
      <c r="I16" s="34"/>
      <c r="J16" s="34"/>
      <c r="K16" s="34"/>
    </row>
    <row r="17" spans="1:6" ht="15.75">
      <c r="A17" s="83" t="s">
        <v>50</v>
      </c>
      <c r="B17" s="47"/>
    </row>
    <row r="19" spans="1:6">
      <c r="A19" s="253" t="s">
        <v>24</v>
      </c>
      <c r="B19" s="253" t="s">
        <v>11</v>
      </c>
      <c r="C19" s="253" t="s">
        <v>3</v>
      </c>
      <c r="D19" s="253" t="s">
        <v>57</v>
      </c>
      <c r="E19" s="253" t="s">
        <v>30</v>
      </c>
      <c r="F19" s="253" t="s">
        <v>53</v>
      </c>
    </row>
    <row r="20" spans="1:6">
      <c r="A20" s="253"/>
      <c r="B20" s="253"/>
      <c r="C20" s="253"/>
      <c r="D20" s="253"/>
      <c r="E20" s="253"/>
      <c r="F20" s="253"/>
    </row>
    <row r="21" spans="1:6" ht="15">
      <c r="A21" s="82">
        <v>1</v>
      </c>
      <c r="B21" s="93">
        <v>6</v>
      </c>
      <c r="C21" s="3" t="s">
        <v>136</v>
      </c>
      <c r="D21" s="93">
        <v>1000000175</v>
      </c>
      <c r="E21" s="93" t="s">
        <v>62</v>
      </c>
      <c r="F21" s="4">
        <v>8235946</v>
      </c>
    </row>
    <row r="22" spans="1:6" ht="15">
      <c r="A22" s="82">
        <f>+A21+1</f>
        <v>2</v>
      </c>
      <c r="B22" s="93">
        <v>50</v>
      </c>
      <c r="C22" s="3" t="s">
        <v>136</v>
      </c>
      <c r="D22" s="93">
        <v>1000000185</v>
      </c>
      <c r="E22" s="93" t="s">
        <v>63</v>
      </c>
      <c r="F22" s="100">
        <v>8397176</v>
      </c>
    </row>
    <row r="23" spans="1:6" ht="15">
      <c r="A23" s="82">
        <f t="shared" ref="A23:A86" si="0">+A22+1</f>
        <v>3</v>
      </c>
      <c r="B23" s="93">
        <v>2</v>
      </c>
      <c r="C23" s="3" t="s">
        <v>136</v>
      </c>
      <c r="D23" s="93">
        <v>1000000206</v>
      </c>
      <c r="E23" s="93" t="s">
        <v>64</v>
      </c>
      <c r="F23" s="100">
        <v>7498819</v>
      </c>
    </row>
    <row r="24" spans="1:6" ht="17.25" customHeight="1">
      <c r="A24" s="82">
        <f t="shared" si="0"/>
        <v>4</v>
      </c>
      <c r="B24" s="93">
        <v>4</v>
      </c>
      <c r="C24" s="3" t="s">
        <v>136</v>
      </c>
      <c r="D24" s="93">
        <v>1000000207</v>
      </c>
      <c r="E24" s="93" t="s">
        <v>65</v>
      </c>
      <c r="F24" s="100">
        <v>7494211</v>
      </c>
    </row>
    <row r="25" spans="1:6" ht="15">
      <c r="A25" s="82">
        <f t="shared" si="0"/>
        <v>5</v>
      </c>
      <c r="B25" s="93">
        <v>10</v>
      </c>
      <c r="C25" s="3" t="s">
        <v>136</v>
      </c>
      <c r="D25" s="93">
        <v>1000000221</v>
      </c>
      <c r="E25" s="93" t="s">
        <v>66</v>
      </c>
      <c r="F25" s="100">
        <v>8452817</v>
      </c>
    </row>
    <row r="26" spans="1:6" ht="15">
      <c r="A26" s="82">
        <f t="shared" si="0"/>
        <v>6</v>
      </c>
      <c r="B26" s="93">
        <v>8</v>
      </c>
      <c r="C26" s="3" t="s">
        <v>136</v>
      </c>
      <c r="D26" s="93">
        <v>1000000242</v>
      </c>
      <c r="E26" s="93" t="s">
        <v>67</v>
      </c>
      <c r="F26" s="100">
        <v>8456140</v>
      </c>
    </row>
    <row r="27" spans="1:6" ht="15">
      <c r="A27" s="82">
        <f t="shared" si="0"/>
        <v>7</v>
      </c>
      <c r="B27" s="93">
        <v>20</v>
      </c>
      <c r="C27" s="3" t="s">
        <v>136</v>
      </c>
      <c r="D27" s="93">
        <v>1000000244</v>
      </c>
      <c r="E27" s="93" t="s">
        <v>68</v>
      </c>
      <c r="F27" s="100">
        <v>8335535</v>
      </c>
    </row>
    <row r="28" spans="1:6" ht="15">
      <c r="A28" s="82">
        <f t="shared" si="0"/>
        <v>8</v>
      </c>
      <c r="B28" s="93">
        <v>20</v>
      </c>
      <c r="C28" s="3" t="s">
        <v>136</v>
      </c>
      <c r="D28" s="93">
        <v>1000000246</v>
      </c>
      <c r="E28" s="93" t="s">
        <v>69</v>
      </c>
      <c r="F28" s="100">
        <v>271659</v>
      </c>
    </row>
    <row r="29" spans="1:6" ht="15">
      <c r="A29" s="82">
        <f t="shared" si="0"/>
        <v>9</v>
      </c>
      <c r="B29" s="93">
        <v>12</v>
      </c>
      <c r="C29" s="3" t="s">
        <v>136</v>
      </c>
      <c r="D29" s="93">
        <v>1000000296</v>
      </c>
      <c r="E29" s="93" t="s">
        <v>70</v>
      </c>
      <c r="F29" s="100">
        <v>4993721</v>
      </c>
    </row>
    <row r="30" spans="1:6" ht="15">
      <c r="A30" s="82">
        <f t="shared" si="0"/>
        <v>10</v>
      </c>
      <c r="B30" s="93">
        <v>4</v>
      </c>
      <c r="C30" s="3" t="s">
        <v>136</v>
      </c>
      <c r="D30" s="93">
        <v>1000000304</v>
      </c>
      <c r="E30" s="93" t="s">
        <v>71</v>
      </c>
      <c r="F30" s="100">
        <v>8453188</v>
      </c>
    </row>
    <row r="31" spans="1:6" ht="15">
      <c r="A31" s="82">
        <f t="shared" si="0"/>
        <v>11</v>
      </c>
      <c r="B31" s="93">
        <v>4</v>
      </c>
      <c r="C31" s="3" t="s">
        <v>136</v>
      </c>
      <c r="D31" s="93">
        <v>1000000318</v>
      </c>
      <c r="E31" s="93" t="s">
        <v>72</v>
      </c>
      <c r="F31" s="100">
        <v>8236357</v>
      </c>
    </row>
    <row r="32" spans="1:6" ht="15">
      <c r="A32" s="82">
        <f t="shared" si="0"/>
        <v>12</v>
      </c>
      <c r="B32" s="93">
        <v>2</v>
      </c>
      <c r="C32" s="3" t="s">
        <v>136</v>
      </c>
      <c r="D32" s="93">
        <v>1000000320</v>
      </c>
      <c r="E32" s="93" t="s">
        <v>73</v>
      </c>
      <c r="F32" s="100">
        <v>8296285</v>
      </c>
    </row>
    <row r="33" spans="1:6" ht="15">
      <c r="A33" s="82">
        <f t="shared" si="0"/>
        <v>13</v>
      </c>
      <c r="B33" s="93">
        <v>6</v>
      </c>
      <c r="C33" s="3" t="s">
        <v>136</v>
      </c>
      <c r="D33" s="93">
        <v>1000000326</v>
      </c>
      <c r="E33" s="93" t="s">
        <v>74</v>
      </c>
      <c r="F33" s="100">
        <v>9085371</v>
      </c>
    </row>
    <row r="34" spans="1:6" ht="15">
      <c r="A34" s="82">
        <f t="shared" si="0"/>
        <v>14</v>
      </c>
      <c r="B34" s="93">
        <v>10</v>
      </c>
      <c r="C34" s="3" t="s">
        <v>136</v>
      </c>
      <c r="D34" s="93">
        <v>1000000328</v>
      </c>
      <c r="E34" s="93" t="s">
        <v>75</v>
      </c>
      <c r="F34" s="100">
        <v>9329630</v>
      </c>
    </row>
    <row r="35" spans="1:6" ht="15">
      <c r="A35" s="82">
        <f t="shared" si="0"/>
        <v>15</v>
      </c>
      <c r="B35" s="93">
        <v>20</v>
      </c>
      <c r="C35" s="3" t="s">
        <v>136</v>
      </c>
      <c r="D35" s="93">
        <v>1000000331</v>
      </c>
      <c r="E35" s="93" t="s">
        <v>76</v>
      </c>
      <c r="F35" s="100">
        <v>9089551</v>
      </c>
    </row>
    <row r="36" spans="1:6" ht="15">
      <c r="A36" s="82">
        <f t="shared" si="0"/>
        <v>16</v>
      </c>
      <c r="B36" s="93">
        <v>6</v>
      </c>
      <c r="C36" s="3" t="s">
        <v>136</v>
      </c>
      <c r="D36" s="93">
        <v>1000000335</v>
      </c>
      <c r="E36" s="93" t="s">
        <v>77</v>
      </c>
      <c r="F36" s="100">
        <v>8362027</v>
      </c>
    </row>
    <row r="37" spans="1:6" ht="15">
      <c r="A37" s="82">
        <f t="shared" si="0"/>
        <v>17</v>
      </c>
      <c r="B37" s="93">
        <v>6</v>
      </c>
      <c r="C37" s="3" t="s">
        <v>136</v>
      </c>
      <c r="D37" s="93">
        <v>1000000346</v>
      </c>
      <c r="E37" s="93" t="s">
        <v>78</v>
      </c>
      <c r="F37" s="100">
        <v>8456059</v>
      </c>
    </row>
    <row r="38" spans="1:6" ht="15">
      <c r="A38" s="82">
        <f t="shared" si="0"/>
        <v>18</v>
      </c>
      <c r="B38" s="93">
        <v>4</v>
      </c>
      <c r="C38" s="3" t="s">
        <v>136</v>
      </c>
      <c r="D38" s="93">
        <v>1000000359</v>
      </c>
      <c r="E38" s="93" t="s">
        <v>79</v>
      </c>
      <c r="F38" s="100">
        <v>8052336</v>
      </c>
    </row>
    <row r="39" spans="1:6" ht="15">
      <c r="A39" s="82">
        <f t="shared" si="0"/>
        <v>19</v>
      </c>
      <c r="B39" s="93">
        <v>6</v>
      </c>
      <c r="C39" s="3" t="s">
        <v>136</v>
      </c>
      <c r="D39" s="93">
        <v>1000000364</v>
      </c>
      <c r="E39" s="93" t="s">
        <v>80</v>
      </c>
      <c r="F39" s="100">
        <v>8065520</v>
      </c>
    </row>
    <row r="40" spans="1:6" ht="15">
      <c r="A40" s="82">
        <f t="shared" si="0"/>
        <v>20</v>
      </c>
      <c r="B40" s="93">
        <v>6</v>
      </c>
      <c r="C40" s="3" t="s">
        <v>136</v>
      </c>
      <c r="D40" s="93">
        <v>1000000378</v>
      </c>
      <c r="E40" s="93" t="s">
        <v>81</v>
      </c>
      <c r="F40" s="100">
        <v>8235916</v>
      </c>
    </row>
    <row r="41" spans="1:6" ht="15">
      <c r="A41" s="82">
        <f t="shared" si="0"/>
        <v>21</v>
      </c>
      <c r="B41" s="93">
        <v>6</v>
      </c>
      <c r="C41" s="3" t="s">
        <v>136</v>
      </c>
      <c r="D41" s="93">
        <v>1000000383</v>
      </c>
      <c r="E41" s="93" t="s">
        <v>82</v>
      </c>
      <c r="F41" s="100">
        <v>8457314</v>
      </c>
    </row>
    <row r="42" spans="1:6" ht="15">
      <c r="A42" s="82">
        <f t="shared" si="0"/>
        <v>22</v>
      </c>
      <c r="B42" s="93">
        <v>26</v>
      </c>
      <c r="C42" s="3" t="s">
        <v>136</v>
      </c>
      <c r="D42" s="93">
        <v>1000000389</v>
      </c>
      <c r="E42" s="93" t="s">
        <v>83</v>
      </c>
      <c r="F42" s="100">
        <v>8235906</v>
      </c>
    </row>
    <row r="43" spans="1:6" ht="15">
      <c r="A43" s="82">
        <f t="shared" si="0"/>
        <v>23</v>
      </c>
      <c r="B43" s="93">
        <v>12</v>
      </c>
      <c r="C43" s="3" t="s">
        <v>136</v>
      </c>
      <c r="D43" s="93">
        <v>1000000399</v>
      </c>
      <c r="E43" s="93" t="s">
        <v>84</v>
      </c>
      <c r="F43" s="100">
        <v>8379609</v>
      </c>
    </row>
    <row r="44" spans="1:6" ht="15">
      <c r="A44" s="82">
        <f t="shared" si="0"/>
        <v>24</v>
      </c>
      <c r="B44" s="93">
        <v>6</v>
      </c>
      <c r="C44" s="3" t="s">
        <v>136</v>
      </c>
      <c r="D44" s="93">
        <v>1000000425</v>
      </c>
      <c r="E44" s="93" t="s">
        <v>85</v>
      </c>
      <c r="F44" s="100">
        <v>8401937</v>
      </c>
    </row>
    <row r="45" spans="1:6" ht="15">
      <c r="A45" s="82">
        <f t="shared" si="0"/>
        <v>25</v>
      </c>
      <c r="B45" s="93">
        <v>6</v>
      </c>
      <c r="C45" s="3" t="s">
        <v>136</v>
      </c>
      <c r="D45" s="93">
        <v>1000000437</v>
      </c>
      <c r="E45" s="93" t="s">
        <v>86</v>
      </c>
      <c r="F45" s="100">
        <v>40039041</v>
      </c>
    </row>
    <row r="46" spans="1:6" ht="15">
      <c r="A46" s="82">
        <f t="shared" si="0"/>
        <v>26</v>
      </c>
      <c r="B46" s="93">
        <v>6</v>
      </c>
      <c r="C46" s="3" t="s">
        <v>136</v>
      </c>
      <c r="D46" s="93">
        <v>1000000439</v>
      </c>
      <c r="E46" s="93" t="s">
        <v>87</v>
      </c>
      <c r="F46" s="100">
        <v>9513012</v>
      </c>
    </row>
    <row r="47" spans="1:6" ht="15">
      <c r="A47" s="82">
        <f t="shared" si="0"/>
        <v>27</v>
      </c>
      <c r="B47" s="93">
        <v>6</v>
      </c>
      <c r="C47" s="3" t="s">
        <v>136</v>
      </c>
      <c r="D47" s="93">
        <v>1000000446</v>
      </c>
      <c r="E47" s="93" t="s">
        <v>88</v>
      </c>
      <c r="F47" s="100">
        <v>9087972</v>
      </c>
    </row>
    <row r="48" spans="1:6" ht="15">
      <c r="A48" s="82">
        <f t="shared" si="0"/>
        <v>28</v>
      </c>
      <c r="B48" s="93">
        <v>6</v>
      </c>
      <c r="C48" s="3" t="s">
        <v>136</v>
      </c>
      <c r="D48" s="93">
        <v>1000000449</v>
      </c>
      <c r="E48" s="93" t="s">
        <v>89</v>
      </c>
      <c r="F48" s="100" t="s">
        <v>90</v>
      </c>
    </row>
    <row r="49" spans="1:6" ht="15">
      <c r="A49" s="82">
        <f t="shared" si="0"/>
        <v>29</v>
      </c>
      <c r="B49" s="93">
        <v>6</v>
      </c>
      <c r="C49" s="3" t="s">
        <v>136</v>
      </c>
      <c r="D49" s="93">
        <v>1000000450</v>
      </c>
      <c r="E49" s="93" t="s">
        <v>91</v>
      </c>
      <c r="F49" s="100">
        <v>8235909</v>
      </c>
    </row>
    <row r="50" spans="1:6" ht="15">
      <c r="A50" s="82">
        <f t="shared" si="0"/>
        <v>30</v>
      </c>
      <c r="B50" s="93">
        <v>6</v>
      </c>
      <c r="C50" s="3" t="s">
        <v>136</v>
      </c>
      <c r="D50" s="93">
        <v>1000000458</v>
      </c>
      <c r="E50" s="93" t="s">
        <v>92</v>
      </c>
      <c r="F50" s="100" t="s">
        <v>90</v>
      </c>
    </row>
    <row r="51" spans="1:6" ht="15">
      <c r="A51" s="82">
        <f t="shared" si="0"/>
        <v>31</v>
      </c>
      <c r="B51" s="93">
        <v>6</v>
      </c>
      <c r="C51" s="3" t="s">
        <v>136</v>
      </c>
      <c r="D51" s="93">
        <v>1000000475</v>
      </c>
      <c r="E51" s="93" t="s">
        <v>93</v>
      </c>
      <c r="F51" s="100" t="s">
        <v>90</v>
      </c>
    </row>
    <row r="52" spans="1:6" ht="15">
      <c r="A52" s="82">
        <f t="shared" si="0"/>
        <v>32</v>
      </c>
      <c r="B52" s="93">
        <v>90</v>
      </c>
      <c r="C52" s="3" t="s">
        <v>136</v>
      </c>
      <c r="D52" s="93">
        <v>1000000477</v>
      </c>
      <c r="E52" s="93" t="s">
        <v>94</v>
      </c>
      <c r="F52" s="100">
        <v>8407505</v>
      </c>
    </row>
    <row r="53" spans="1:6" ht="15">
      <c r="A53" s="82">
        <f t="shared" si="0"/>
        <v>33</v>
      </c>
      <c r="B53" s="93">
        <v>4</v>
      </c>
      <c r="C53" s="3" t="s">
        <v>136</v>
      </c>
      <c r="D53" s="93">
        <v>1000000479</v>
      </c>
      <c r="E53" s="93" t="s">
        <v>95</v>
      </c>
      <c r="F53" s="100">
        <v>9310001</v>
      </c>
    </row>
    <row r="54" spans="1:6" ht="18" customHeight="1">
      <c r="A54" s="82">
        <f t="shared" si="0"/>
        <v>34</v>
      </c>
      <c r="B54" s="93">
        <v>20</v>
      </c>
      <c r="C54" s="3" t="s">
        <v>136</v>
      </c>
      <c r="D54" s="93">
        <v>1000000483</v>
      </c>
      <c r="E54" s="93" t="s">
        <v>96</v>
      </c>
      <c r="F54" s="101">
        <v>8301948</v>
      </c>
    </row>
    <row r="55" spans="1:6" ht="15">
      <c r="A55" s="82">
        <f t="shared" si="0"/>
        <v>35</v>
      </c>
      <c r="B55" s="93">
        <v>10</v>
      </c>
      <c r="C55" s="3" t="s">
        <v>136</v>
      </c>
      <c r="D55" s="93">
        <v>1000000488</v>
      </c>
      <c r="E55" s="93" t="s">
        <v>97</v>
      </c>
      <c r="F55" s="100">
        <v>9540306</v>
      </c>
    </row>
    <row r="56" spans="1:6" ht="15">
      <c r="A56" s="82">
        <f t="shared" si="0"/>
        <v>36</v>
      </c>
      <c r="B56" s="93">
        <v>130</v>
      </c>
      <c r="C56" s="3" t="s">
        <v>136</v>
      </c>
      <c r="D56" s="93">
        <v>1000000493</v>
      </c>
      <c r="E56" s="93" t="s">
        <v>98</v>
      </c>
      <c r="F56" s="100">
        <v>8250270</v>
      </c>
    </row>
    <row r="57" spans="1:6" ht="15">
      <c r="A57" s="82">
        <f t="shared" si="0"/>
        <v>37</v>
      </c>
      <c r="B57" s="93">
        <v>10</v>
      </c>
      <c r="C57" s="3" t="s">
        <v>136</v>
      </c>
      <c r="D57" s="93">
        <v>1000000496</v>
      </c>
      <c r="E57" s="93" t="s">
        <v>99</v>
      </c>
      <c r="F57" s="100">
        <v>9535376</v>
      </c>
    </row>
    <row r="58" spans="1:6" ht="15">
      <c r="A58" s="82">
        <f t="shared" si="0"/>
        <v>38</v>
      </c>
      <c r="B58" s="93">
        <v>20</v>
      </c>
      <c r="C58" s="3" t="s">
        <v>136</v>
      </c>
      <c r="D58" s="93">
        <v>1000000510</v>
      </c>
      <c r="E58" s="93" t="s">
        <v>100</v>
      </c>
      <c r="F58" s="100">
        <v>8126056</v>
      </c>
    </row>
    <row r="59" spans="1:6" ht="15">
      <c r="A59" s="82">
        <f t="shared" si="0"/>
        <v>39</v>
      </c>
      <c r="B59" s="93">
        <v>16</v>
      </c>
      <c r="C59" s="3" t="s">
        <v>136</v>
      </c>
      <c r="D59" s="93">
        <v>1000000511</v>
      </c>
      <c r="E59" s="93" t="s">
        <v>101</v>
      </c>
      <c r="F59" s="100">
        <v>8322027</v>
      </c>
    </row>
    <row r="60" spans="1:6" ht="15">
      <c r="A60" s="82">
        <f t="shared" si="0"/>
        <v>40</v>
      </c>
      <c r="B60" s="93">
        <v>50</v>
      </c>
      <c r="C60" s="3" t="s">
        <v>136</v>
      </c>
      <c r="D60" s="93">
        <v>1000000513</v>
      </c>
      <c r="E60" s="93" t="s">
        <v>102</v>
      </c>
      <c r="F60" s="100">
        <v>8032750</v>
      </c>
    </row>
    <row r="61" spans="1:6" ht="15" customHeight="1">
      <c r="A61" s="82">
        <f t="shared" si="0"/>
        <v>41</v>
      </c>
      <c r="B61" s="93">
        <v>7</v>
      </c>
      <c r="C61" s="3" t="s">
        <v>136</v>
      </c>
      <c r="D61" s="93">
        <v>1000000523</v>
      </c>
      <c r="E61" s="93" t="s">
        <v>103</v>
      </c>
      <c r="F61" s="100">
        <v>40047537</v>
      </c>
    </row>
    <row r="62" spans="1:6" ht="15">
      <c r="A62" s="82">
        <f t="shared" si="0"/>
        <v>42</v>
      </c>
      <c r="B62" s="93">
        <v>15</v>
      </c>
      <c r="C62" s="3" t="s">
        <v>136</v>
      </c>
      <c r="D62" s="93">
        <v>1000000524</v>
      </c>
      <c r="E62" s="93" t="s">
        <v>104</v>
      </c>
      <c r="F62" s="100">
        <v>8107342</v>
      </c>
    </row>
    <row r="63" spans="1:6" ht="15">
      <c r="A63" s="82">
        <f t="shared" si="0"/>
        <v>43</v>
      </c>
      <c r="B63" s="93">
        <v>10</v>
      </c>
      <c r="C63" s="3" t="s">
        <v>136</v>
      </c>
      <c r="D63" s="93">
        <v>1000000531</v>
      </c>
      <c r="E63" s="93" t="s">
        <v>105</v>
      </c>
      <c r="F63" s="100">
        <v>8455980</v>
      </c>
    </row>
    <row r="64" spans="1:6" ht="15">
      <c r="A64" s="82">
        <f t="shared" si="0"/>
        <v>44</v>
      </c>
      <c r="B64" s="93">
        <v>10</v>
      </c>
      <c r="C64" s="3" t="s">
        <v>136</v>
      </c>
      <c r="D64" s="93">
        <v>1000000532</v>
      </c>
      <c r="E64" s="93" t="s">
        <v>106</v>
      </c>
      <c r="F64" s="100">
        <v>8455981</v>
      </c>
    </row>
    <row r="65" spans="1:6" ht="15">
      <c r="A65" s="82">
        <f t="shared" si="0"/>
        <v>45</v>
      </c>
      <c r="B65" s="93">
        <v>10</v>
      </c>
      <c r="C65" s="3" t="s">
        <v>136</v>
      </c>
      <c r="D65" s="93">
        <v>1000000534</v>
      </c>
      <c r="E65" s="93" t="s">
        <v>106</v>
      </c>
      <c r="F65" s="100">
        <v>8455982</v>
      </c>
    </row>
    <row r="66" spans="1:6" ht="15">
      <c r="A66" s="82">
        <f t="shared" si="0"/>
        <v>46</v>
      </c>
      <c r="B66" s="93">
        <v>10</v>
      </c>
      <c r="C66" s="3" t="s">
        <v>136</v>
      </c>
      <c r="D66" s="93">
        <v>1000000535</v>
      </c>
      <c r="E66" s="93" t="s">
        <v>107</v>
      </c>
      <c r="F66" s="100">
        <v>8112192</v>
      </c>
    </row>
    <row r="67" spans="1:6" ht="15">
      <c r="A67" s="82">
        <f t="shared" si="0"/>
        <v>47</v>
      </c>
      <c r="B67" s="93">
        <v>10</v>
      </c>
      <c r="C67" s="3" t="s">
        <v>136</v>
      </c>
      <c r="D67" s="93">
        <v>1000000536</v>
      </c>
      <c r="E67" s="93" t="s">
        <v>108</v>
      </c>
      <c r="F67" s="100">
        <v>8455983</v>
      </c>
    </row>
    <row r="68" spans="1:6" ht="15">
      <c r="A68" s="82">
        <f t="shared" si="0"/>
        <v>48</v>
      </c>
      <c r="B68" s="93">
        <v>10</v>
      </c>
      <c r="C68" s="3" t="s">
        <v>136</v>
      </c>
      <c r="D68" s="93">
        <v>1000000537</v>
      </c>
      <c r="E68" s="93" t="s">
        <v>106</v>
      </c>
      <c r="F68" s="100">
        <v>8223384</v>
      </c>
    </row>
    <row r="69" spans="1:6" ht="22.5" customHeight="1">
      <c r="A69" s="82">
        <f t="shared" si="0"/>
        <v>49</v>
      </c>
      <c r="B69" s="93">
        <v>20</v>
      </c>
      <c r="C69" s="3" t="s">
        <v>136</v>
      </c>
      <c r="D69" s="93">
        <v>1000004316</v>
      </c>
      <c r="E69" s="93" t="s">
        <v>109</v>
      </c>
      <c r="F69" s="101">
        <v>8472177</v>
      </c>
    </row>
    <row r="70" spans="1:6" ht="15">
      <c r="A70" s="82">
        <f t="shared" si="0"/>
        <v>50</v>
      </c>
      <c r="B70" s="93">
        <v>20</v>
      </c>
      <c r="C70" s="3" t="s">
        <v>136</v>
      </c>
      <c r="D70" s="93">
        <v>1000004318</v>
      </c>
      <c r="E70" s="93" t="s">
        <v>110</v>
      </c>
      <c r="F70" s="100">
        <v>8472178</v>
      </c>
    </row>
    <row r="71" spans="1:6" ht="15">
      <c r="A71" s="82">
        <f t="shared" si="0"/>
        <v>51</v>
      </c>
      <c r="B71" s="93">
        <v>34</v>
      </c>
      <c r="C71" s="3" t="s">
        <v>136</v>
      </c>
      <c r="D71" s="93">
        <v>1000020775</v>
      </c>
      <c r="E71" s="93" t="s">
        <v>111</v>
      </c>
      <c r="F71" s="100" t="s">
        <v>90</v>
      </c>
    </row>
    <row r="72" spans="1:6" ht="15">
      <c r="A72" s="82">
        <f t="shared" si="0"/>
        <v>52</v>
      </c>
      <c r="B72" s="93">
        <v>24</v>
      </c>
      <c r="C72" s="3" t="s">
        <v>136</v>
      </c>
      <c r="D72" s="93">
        <v>1000020840</v>
      </c>
      <c r="E72" s="93" t="s">
        <v>112</v>
      </c>
      <c r="F72" s="100">
        <v>8025977</v>
      </c>
    </row>
    <row r="73" spans="1:6" ht="15">
      <c r="A73" s="82">
        <f t="shared" si="0"/>
        <v>53</v>
      </c>
      <c r="B73" s="93">
        <v>16</v>
      </c>
      <c r="C73" s="3" t="s">
        <v>136</v>
      </c>
      <c r="D73" s="93">
        <v>1000020847</v>
      </c>
      <c r="E73" s="93" t="s">
        <v>113</v>
      </c>
      <c r="F73" s="100" t="s">
        <v>114</v>
      </c>
    </row>
    <row r="74" spans="1:6" ht="15">
      <c r="A74" s="82">
        <f t="shared" si="0"/>
        <v>54</v>
      </c>
      <c r="B74" s="93">
        <v>22</v>
      </c>
      <c r="C74" s="3" t="s">
        <v>136</v>
      </c>
      <c r="D74" s="93">
        <v>1000020855</v>
      </c>
      <c r="E74" s="93" t="s">
        <v>115</v>
      </c>
      <c r="F74" s="100" t="s">
        <v>116</v>
      </c>
    </row>
    <row r="75" spans="1:6" ht="15">
      <c r="A75" s="82">
        <f t="shared" si="0"/>
        <v>55</v>
      </c>
      <c r="B75" s="93">
        <v>38</v>
      </c>
      <c r="C75" s="3" t="s">
        <v>136</v>
      </c>
      <c r="D75" s="93">
        <v>1000022236</v>
      </c>
      <c r="E75" s="93" t="s">
        <v>117</v>
      </c>
      <c r="F75" s="101">
        <v>8101930</v>
      </c>
    </row>
    <row r="76" spans="1:6" ht="15">
      <c r="A76" s="82">
        <f t="shared" si="0"/>
        <v>56</v>
      </c>
      <c r="B76" s="93">
        <v>40</v>
      </c>
      <c r="C76" s="3" t="s">
        <v>136</v>
      </c>
      <c r="D76" s="93">
        <v>1000022398</v>
      </c>
      <c r="E76" s="93" t="s">
        <v>118</v>
      </c>
      <c r="F76" s="100">
        <v>8020225</v>
      </c>
    </row>
    <row r="77" spans="1:6" ht="15">
      <c r="A77" s="82">
        <f t="shared" si="0"/>
        <v>57</v>
      </c>
      <c r="B77" s="93">
        <v>10</v>
      </c>
      <c r="C77" s="3" t="s">
        <v>136</v>
      </c>
      <c r="D77" s="93">
        <v>1000023164</v>
      </c>
      <c r="E77" s="93" t="s">
        <v>119</v>
      </c>
      <c r="F77" s="100">
        <v>8321934</v>
      </c>
    </row>
    <row r="78" spans="1:6" ht="15">
      <c r="A78" s="82">
        <f t="shared" si="0"/>
        <v>58</v>
      </c>
      <c r="B78" s="93">
        <v>40</v>
      </c>
      <c r="C78" s="3" t="s">
        <v>136</v>
      </c>
      <c r="D78" s="93">
        <v>1000023181</v>
      </c>
      <c r="E78" s="93" t="s">
        <v>120</v>
      </c>
      <c r="F78" s="100">
        <v>7493646</v>
      </c>
    </row>
    <row r="79" spans="1:6" ht="15">
      <c r="A79" s="82">
        <f t="shared" si="0"/>
        <v>59</v>
      </c>
      <c r="B79" s="93">
        <v>160</v>
      </c>
      <c r="C79" s="3" t="s">
        <v>136</v>
      </c>
      <c r="D79" s="93">
        <v>1000000248</v>
      </c>
      <c r="E79" s="93" t="s">
        <v>121</v>
      </c>
      <c r="F79" s="100">
        <v>40012412</v>
      </c>
    </row>
    <row r="80" spans="1:6" ht="15">
      <c r="A80" s="82">
        <f t="shared" si="0"/>
        <v>60</v>
      </c>
      <c r="B80" s="93">
        <v>10</v>
      </c>
      <c r="C80" s="3" t="s">
        <v>136</v>
      </c>
      <c r="D80" s="93">
        <v>1000000301</v>
      </c>
      <c r="E80" s="93" t="s">
        <v>122</v>
      </c>
      <c r="F80" s="100">
        <v>4974695</v>
      </c>
    </row>
    <row r="81" spans="1:6" ht="15">
      <c r="A81" s="82">
        <f t="shared" si="0"/>
        <v>61</v>
      </c>
      <c r="B81" s="93">
        <v>4</v>
      </c>
      <c r="C81" s="3" t="s">
        <v>136</v>
      </c>
      <c r="D81" s="93">
        <v>1000000414</v>
      </c>
      <c r="E81" s="93" t="s">
        <v>123</v>
      </c>
      <c r="F81" s="100">
        <v>8065284</v>
      </c>
    </row>
    <row r="82" spans="1:6" ht="15">
      <c r="A82" s="82">
        <f t="shared" si="0"/>
        <v>62</v>
      </c>
      <c r="B82" s="93">
        <v>6</v>
      </c>
      <c r="C82" s="3" t="s">
        <v>136</v>
      </c>
      <c r="D82" s="93">
        <v>1000000432</v>
      </c>
      <c r="E82" s="93" t="s">
        <v>124</v>
      </c>
      <c r="F82" s="101">
        <v>9334229</v>
      </c>
    </row>
    <row r="83" spans="1:6" ht="15">
      <c r="A83" s="82">
        <f t="shared" si="0"/>
        <v>63</v>
      </c>
      <c r="B83" s="93">
        <v>4</v>
      </c>
      <c r="C83" s="3" t="s">
        <v>136</v>
      </c>
      <c r="D83" s="93">
        <v>1000000345</v>
      </c>
      <c r="E83" s="93" t="s">
        <v>125</v>
      </c>
      <c r="F83" s="100">
        <v>8466632</v>
      </c>
    </row>
    <row r="84" spans="1:6" ht="15">
      <c r="A84" s="82">
        <f t="shared" si="0"/>
        <v>64</v>
      </c>
      <c r="B84" s="93">
        <v>12</v>
      </c>
      <c r="C84" s="3" t="s">
        <v>136</v>
      </c>
      <c r="D84" s="93">
        <v>1000000367</v>
      </c>
      <c r="E84" s="93" t="s">
        <v>126</v>
      </c>
      <c r="F84" s="100">
        <v>8052337</v>
      </c>
    </row>
    <row r="85" spans="1:6" ht="15">
      <c r="A85" s="82">
        <f t="shared" si="0"/>
        <v>65</v>
      </c>
      <c r="B85" s="93">
        <v>6</v>
      </c>
      <c r="C85" s="3" t="s">
        <v>136</v>
      </c>
      <c r="D85" s="93">
        <v>1000000369</v>
      </c>
      <c r="E85" s="93" t="s">
        <v>127</v>
      </c>
      <c r="F85" s="100">
        <v>8236188</v>
      </c>
    </row>
    <row r="86" spans="1:6" ht="15">
      <c r="A86" s="82">
        <f t="shared" si="0"/>
        <v>66</v>
      </c>
      <c r="B86" s="93">
        <v>20</v>
      </c>
      <c r="C86" s="3" t="s">
        <v>136</v>
      </c>
      <c r="D86" s="93">
        <v>1000000394</v>
      </c>
      <c r="E86" s="93" t="s">
        <v>128</v>
      </c>
      <c r="F86" s="100">
        <v>8235910</v>
      </c>
    </row>
    <row r="87" spans="1:6" ht="15">
      <c r="A87" s="82">
        <f t="shared" ref="A87:A150" si="1">+A86+1</f>
        <v>67</v>
      </c>
      <c r="B87" s="93">
        <v>6</v>
      </c>
      <c r="C87" s="3" t="s">
        <v>136</v>
      </c>
      <c r="D87" s="93">
        <v>1000000451</v>
      </c>
      <c r="E87" s="93" t="s">
        <v>129</v>
      </c>
      <c r="F87" s="100">
        <v>8133931</v>
      </c>
    </row>
    <row r="88" spans="1:6" ht="15">
      <c r="A88" s="82">
        <f t="shared" si="1"/>
        <v>68</v>
      </c>
      <c r="B88" s="93">
        <v>6</v>
      </c>
      <c r="C88" s="3" t="s">
        <v>136</v>
      </c>
      <c r="D88" s="93">
        <v>1000000459</v>
      </c>
      <c r="E88" s="93" t="s">
        <v>130</v>
      </c>
      <c r="F88" s="100">
        <v>8090839</v>
      </c>
    </row>
    <row r="89" spans="1:6" ht="15">
      <c r="A89" s="82">
        <f t="shared" si="1"/>
        <v>69</v>
      </c>
      <c r="B89" s="93">
        <v>6</v>
      </c>
      <c r="C89" s="3" t="s">
        <v>136</v>
      </c>
      <c r="D89" s="93">
        <v>1000000473</v>
      </c>
      <c r="E89" s="93" t="s">
        <v>131</v>
      </c>
      <c r="F89" s="100">
        <v>8336980</v>
      </c>
    </row>
    <row r="90" spans="1:6" ht="15">
      <c r="A90" s="82">
        <f t="shared" si="1"/>
        <v>70</v>
      </c>
      <c r="B90" s="93">
        <v>6</v>
      </c>
      <c r="C90" s="3" t="s">
        <v>136</v>
      </c>
      <c r="D90" s="93">
        <v>1000000474</v>
      </c>
      <c r="E90" s="93" t="s">
        <v>132</v>
      </c>
      <c r="F90" s="100">
        <v>8439002</v>
      </c>
    </row>
    <row r="91" spans="1:6" ht="15">
      <c r="A91" s="82">
        <f t="shared" si="1"/>
        <v>71</v>
      </c>
      <c r="B91" s="93">
        <v>6</v>
      </c>
      <c r="C91" s="3" t="s">
        <v>136</v>
      </c>
      <c r="D91" s="93">
        <v>1000000517</v>
      </c>
      <c r="E91" s="93" t="s">
        <v>133</v>
      </c>
      <c r="F91" s="100">
        <v>8104188</v>
      </c>
    </row>
    <row r="92" spans="1:6" ht="15">
      <c r="A92" s="82">
        <f t="shared" si="1"/>
        <v>72</v>
      </c>
      <c r="B92" s="93">
        <v>20</v>
      </c>
      <c r="C92" s="3" t="s">
        <v>136</v>
      </c>
      <c r="D92" s="93">
        <v>1000000521</v>
      </c>
      <c r="E92" s="93" t="s">
        <v>134</v>
      </c>
      <c r="F92" s="100">
        <v>8339952</v>
      </c>
    </row>
    <row r="93" spans="1:6" ht="15">
      <c r="A93" s="82">
        <f t="shared" si="1"/>
        <v>73</v>
      </c>
      <c r="B93" s="93">
        <v>20</v>
      </c>
      <c r="C93" s="3" t="s">
        <v>136</v>
      </c>
      <c r="D93" s="93">
        <v>1000000525</v>
      </c>
      <c r="E93" s="93" t="s">
        <v>135</v>
      </c>
      <c r="F93" s="100">
        <v>8098644</v>
      </c>
    </row>
    <row r="94" spans="1:6" ht="15">
      <c r="A94" s="82">
        <f t="shared" si="1"/>
        <v>74</v>
      </c>
      <c r="B94" s="93">
        <v>10</v>
      </c>
      <c r="C94" s="3" t="s">
        <v>136</v>
      </c>
      <c r="D94" s="93">
        <v>1000000533</v>
      </c>
      <c r="E94" s="93" t="s">
        <v>106</v>
      </c>
      <c r="F94" s="100">
        <v>8044686</v>
      </c>
    </row>
    <row r="95" spans="1:6" ht="15">
      <c r="A95" s="82">
        <f t="shared" si="1"/>
        <v>75</v>
      </c>
      <c r="B95" s="93"/>
      <c r="C95" s="3"/>
      <c r="D95" s="93"/>
      <c r="E95" s="93"/>
      <c r="F95" s="74"/>
    </row>
    <row r="96" spans="1:6" ht="15">
      <c r="A96" s="82">
        <f t="shared" si="1"/>
        <v>76</v>
      </c>
      <c r="B96" s="93"/>
      <c r="C96" s="3"/>
      <c r="D96" s="93"/>
      <c r="E96" s="93"/>
      <c r="F96" s="74"/>
    </row>
    <row r="97" spans="1:6" ht="15">
      <c r="A97" s="82">
        <f t="shared" si="1"/>
        <v>77</v>
      </c>
      <c r="B97" s="93"/>
      <c r="C97" s="3"/>
      <c r="D97" s="93"/>
      <c r="E97" s="93"/>
      <c r="F97" s="74"/>
    </row>
    <row r="98" spans="1:6" ht="15">
      <c r="A98" s="82">
        <f t="shared" si="1"/>
        <v>78</v>
      </c>
      <c r="B98" s="93"/>
      <c r="C98" s="3"/>
      <c r="D98" s="93"/>
      <c r="E98" s="93"/>
      <c r="F98" s="74"/>
    </row>
    <row r="99" spans="1:6" ht="15">
      <c r="A99" s="82">
        <f t="shared" si="1"/>
        <v>79</v>
      </c>
      <c r="B99" s="93"/>
      <c r="C99" s="3"/>
      <c r="D99" s="93"/>
      <c r="E99" s="93"/>
      <c r="F99" s="74"/>
    </row>
    <row r="100" spans="1:6" ht="15">
      <c r="A100" s="82">
        <f t="shared" si="1"/>
        <v>80</v>
      </c>
      <c r="B100" s="93"/>
      <c r="C100" s="3"/>
      <c r="D100" s="93"/>
      <c r="E100" s="93"/>
      <c r="F100" s="74"/>
    </row>
    <row r="101" spans="1:6" ht="15">
      <c r="A101" s="82">
        <f t="shared" si="1"/>
        <v>81</v>
      </c>
      <c r="B101" s="93"/>
      <c r="C101" s="3"/>
      <c r="D101" s="93"/>
      <c r="E101" s="93"/>
      <c r="F101" s="74"/>
    </row>
    <row r="102" spans="1:6" ht="15">
      <c r="A102" s="82">
        <f t="shared" si="1"/>
        <v>82</v>
      </c>
      <c r="B102" s="93"/>
      <c r="C102" s="3"/>
      <c r="D102" s="93"/>
      <c r="E102" s="93"/>
      <c r="F102" s="74"/>
    </row>
    <row r="103" spans="1:6" ht="15">
      <c r="A103" s="82">
        <f t="shared" si="1"/>
        <v>83</v>
      </c>
      <c r="B103" s="93"/>
      <c r="C103" s="3"/>
      <c r="D103" s="93"/>
      <c r="E103" s="93"/>
      <c r="F103" s="74"/>
    </row>
    <row r="104" spans="1:6" ht="15">
      <c r="A104" s="82">
        <f t="shared" si="1"/>
        <v>84</v>
      </c>
      <c r="B104" s="93"/>
      <c r="C104" s="3"/>
      <c r="D104" s="93"/>
      <c r="E104" s="93"/>
      <c r="F104" s="74"/>
    </row>
    <row r="105" spans="1:6" ht="15">
      <c r="A105" s="82">
        <f t="shared" si="1"/>
        <v>85</v>
      </c>
      <c r="B105" s="93"/>
      <c r="C105" s="3"/>
      <c r="D105" s="93"/>
      <c r="E105" s="93"/>
      <c r="F105" s="74"/>
    </row>
    <row r="106" spans="1:6" ht="15">
      <c r="A106" s="82">
        <f t="shared" si="1"/>
        <v>86</v>
      </c>
      <c r="B106" s="93"/>
      <c r="C106" s="3"/>
      <c r="D106" s="93"/>
      <c r="E106" s="93"/>
      <c r="F106" s="74"/>
    </row>
    <row r="107" spans="1:6" ht="15">
      <c r="A107" s="82">
        <f t="shared" si="1"/>
        <v>87</v>
      </c>
      <c r="B107" s="93"/>
      <c r="C107" s="3"/>
      <c r="D107" s="93"/>
      <c r="E107" s="93"/>
      <c r="F107" s="74"/>
    </row>
    <row r="108" spans="1:6" ht="15">
      <c r="A108" s="82">
        <f t="shared" si="1"/>
        <v>88</v>
      </c>
      <c r="B108" s="93"/>
      <c r="C108" s="3"/>
      <c r="D108" s="93"/>
      <c r="E108" s="93"/>
      <c r="F108" s="74"/>
    </row>
    <row r="109" spans="1:6" ht="16.5" customHeight="1">
      <c r="A109" s="82">
        <f t="shared" si="1"/>
        <v>89</v>
      </c>
      <c r="B109" s="93"/>
      <c r="C109" s="3"/>
      <c r="D109" s="93"/>
      <c r="E109" s="94"/>
      <c r="F109" s="74"/>
    </row>
    <row r="110" spans="1:6" ht="15">
      <c r="A110" s="82">
        <f t="shared" si="1"/>
        <v>90</v>
      </c>
      <c r="B110" s="93"/>
      <c r="C110" s="3"/>
      <c r="D110" s="93"/>
      <c r="E110" s="93"/>
      <c r="F110" s="74"/>
    </row>
    <row r="111" spans="1:6" ht="15">
      <c r="A111" s="82">
        <f t="shared" si="1"/>
        <v>91</v>
      </c>
      <c r="B111" s="93"/>
      <c r="C111" s="3"/>
      <c r="D111" s="93"/>
      <c r="E111" s="93"/>
      <c r="F111" s="74"/>
    </row>
    <row r="112" spans="1:6" ht="15">
      <c r="A112" s="82">
        <f t="shared" si="1"/>
        <v>92</v>
      </c>
      <c r="B112" s="93"/>
      <c r="C112" s="3"/>
      <c r="D112" s="93"/>
      <c r="E112" s="93"/>
      <c r="F112" s="74"/>
    </row>
    <row r="113" spans="1:6" ht="15">
      <c r="A113" s="82">
        <f t="shared" si="1"/>
        <v>93</v>
      </c>
      <c r="B113" s="93"/>
      <c r="C113" s="3"/>
      <c r="D113" s="93"/>
      <c r="E113" s="93"/>
      <c r="F113" s="74"/>
    </row>
    <row r="114" spans="1:6" ht="15">
      <c r="A114" s="82">
        <f t="shared" si="1"/>
        <v>94</v>
      </c>
      <c r="B114" s="93"/>
      <c r="C114" s="3"/>
      <c r="D114" s="93"/>
      <c r="E114" s="93"/>
      <c r="F114" s="74"/>
    </row>
    <row r="115" spans="1:6" ht="15">
      <c r="A115" s="82">
        <f t="shared" si="1"/>
        <v>95</v>
      </c>
      <c r="B115" s="93"/>
      <c r="C115" s="3"/>
      <c r="D115" s="93"/>
      <c r="E115" s="93"/>
      <c r="F115" s="74"/>
    </row>
    <row r="116" spans="1:6" ht="15">
      <c r="A116" s="82">
        <f t="shared" si="1"/>
        <v>96</v>
      </c>
      <c r="B116" s="93"/>
      <c r="C116" s="3"/>
      <c r="D116" s="93"/>
      <c r="E116" s="93"/>
      <c r="F116" s="74"/>
    </row>
    <row r="117" spans="1:6" ht="15">
      <c r="A117" s="82">
        <f t="shared" si="1"/>
        <v>97</v>
      </c>
      <c r="B117" s="93"/>
      <c r="C117" s="3"/>
      <c r="D117" s="93"/>
      <c r="E117" s="93"/>
      <c r="F117" s="74"/>
    </row>
    <row r="118" spans="1:6" ht="15">
      <c r="A118" s="82">
        <f t="shared" si="1"/>
        <v>98</v>
      </c>
      <c r="B118" s="93"/>
      <c r="C118" s="3"/>
      <c r="D118" s="93"/>
      <c r="E118" s="93"/>
      <c r="F118" s="74"/>
    </row>
    <row r="119" spans="1:6" ht="15">
      <c r="A119" s="82">
        <f t="shared" si="1"/>
        <v>99</v>
      </c>
      <c r="B119" s="93"/>
      <c r="C119" s="3"/>
      <c r="D119" s="93"/>
      <c r="E119" s="93"/>
      <c r="F119" s="74"/>
    </row>
    <row r="120" spans="1:6" ht="15">
      <c r="A120" s="82">
        <f t="shared" si="1"/>
        <v>100</v>
      </c>
      <c r="B120" s="93"/>
      <c r="C120" s="3"/>
      <c r="D120" s="93"/>
      <c r="E120" s="93"/>
      <c r="F120" s="74"/>
    </row>
    <row r="121" spans="1:6" ht="15">
      <c r="A121" s="82">
        <f t="shared" si="1"/>
        <v>101</v>
      </c>
      <c r="B121" s="93"/>
      <c r="C121" s="3"/>
      <c r="D121" s="93"/>
      <c r="E121" s="93"/>
      <c r="F121" s="74"/>
    </row>
    <row r="122" spans="1:6" ht="15">
      <c r="A122" s="82">
        <f t="shared" si="1"/>
        <v>102</v>
      </c>
      <c r="B122" s="93"/>
      <c r="C122" s="3"/>
      <c r="D122" s="93"/>
      <c r="E122" s="93"/>
      <c r="F122" s="74"/>
    </row>
    <row r="123" spans="1:6" ht="15">
      <c r="A123" s="82">
        <f t="shared" si="1"/>
        <v>103</v>
      </c>
      <c r="B123" s="93"/>
      <c r="C123" s="3"/>
      <c r="D123" s="93"/>
      <c r="E123" s="93"/>
      <c r="F123" s="74"/>
    </row>
    <row r="124" spans="1:6" ht="15">
      <c r="A124" s="82">
        <f t="shared" si="1"/>
        <v>104</v>
      </c>
      <c r="B124" s="93"/>
      <c r="C124" s="3"/>
      <c r="D124" s="93"/>
      <c r="E124" s="93"/>
      <c r="F124" s="74"/>
    </row>
    <row r="125" spans="1:6" ht="15">
      <c r="A125" s="82">
        <f t="shared" si="1"/>
        <v>105</v>
      </c>
      <c r="B125" s="93"/>
      <c r="C125" s="3"/>
      <c r="D125" s="93"/>
      <c r="E125" s="93"/>
      <c r="F125" s="74"/>
    </row>
    <row r="126" spans="1:6" ht="15">
      <c r="A126" s="82">
        <f t="shared" si="1"/>
        <v>106</v>
      </c>
      <c r="B126" s="93"/>
      <c r="C126" s="3"/>
      <c r="D126" s="93"/>
      <c r="E126" s="93"/>
      <c r="F126" s="74"/>
    </row>
    <row r="127" spans="1:6" ht="15">
      <c r="A127" s="82">
        <f t="shared" si="1"/>
        <v>107</v>
      </c>
      <c r="B127" s="93"/>
      <c r="C127" s="3"/>
      <c r="D127" s="93"/>
      <c r="E127" s="93"/>
      <c r="F127" s="74"/>
    </row>
    <row r="128" spans="1:6" ht="15">
      <c r="A128" s="82">
        <f t="shared" si="1"/>
        <v>108</v>
      </c>
      <c r="B128" s="93"/>
      <c r="C128" s="3"/>
      <c r="D128" s="93"/>
      <c r="E128" s="93"/>
      <c r="F128" s="74"/>
    </row>
    <row r="129" spans="1:6" ht="15">
      <c r="A129" s="82">
        <f t="shared" si="1"/>
        <v>109</v>
      </c>
      <c r="B129" s="93"/>
      <c r="C129" s="3"/>
      <c r="D129" s="93"/>
      <c r="E129" s="93"/>
      <c r="F129" s="74"/>
    </row>
    <row r="130" spans="1:6" ht="15">
      <c r="A130" s="82">
        <f t="shared" si="1"/>
        <v>110</v>
      </c>
      <c r="B130" s="93"/>
      <c r="C130" s="3"/>
      <c r="D130" s="93"/>
      <c r="E130" s="93"/>
      <c r="F130" s="74"/>
    </row>
    <row r="131" spans="1:6" ht="15">
      <c r="A131" s="82">
        <f t="shared" si="1"/>
        <v>111</v>
      </c>
      <c r="B131" s="93"/>
      <c r="C131" s="3"/>
      <c r="D131" s="93"/>
      <c r="E131" s="93"/>
      <c r="F131" s="74"/>
    </row>
    <row r="132" spans="1:6" ht="15">
      <c r="A132" s="82">
        <f t="shared" si="1"/>
        <v>112</v>
      </c>
      <c r="B132" s="93"/>
      <c r="C132" s="3"/>
      <c r="D132" s="93"/>
      <c r="E132" s="93"/>
      <c r="F132" s="74"/>
    </row>
    <row r="133" spans="1:6" ht="15">
      <c r="A133" s="82">
        <f t="shared" si="1"/>
        <v>113</v>
      </c>
      <c r="B133" s="93"/>
      <c r="C133" s="3"/>
      <c r="D133" s="93"/>
      <c r="E133" s="93"/>
      <c r="F133" s="74"/>
    </row>
    <row r="134" spans="1:6" ht="15">
      <c r="A134" s="82">
        <f t="shared" si="1"/>
        <v>114</v>
      </c>
      <c r="B134" s="93"/>
      <c r="C134" s="3"/>
      <c r="D134" s="93"/>
      <c r="E134" s="93"/>
      <c r="F134" s="74"/>
    </row>
    <row r="135" spans="1:6" ht="15">
      <c r="A135" s="82">
        <f t="shared" si="1"/>
        <v>115</v>
      </c>
      <c r="B135" s="93"/>
      <c r="C135" s="3"/>
      <c r="D135" s="93"/>
      <c r="E135" s="93"/>
      <c r="F135" s="74"/>
    </row>
    <row r="136" spans="1:6" ht="15">
      <c r="A136" s="82">
        <f t="shared" si="1"/>
        <v>116</v>
      </c>
      <c r="B136" s="93"/>
      <c r="C136" s="3"/>
      <c r="D136" s="93"/>
      <c r="E136" s="93"/>
      <c r="F136" s="74"/>
    </row>
    <row r="137" spans="1:6" ht="15">
      <c r="A137" s="82">
        <f t="shared" si="1"/>
        <v>117</v>
      </c>
      <c r="B137" s="93"/>
      <c r="C137" s="3"/>
      <c r="D137" s="93"/>
      <c r="E137" s="93"/>
      <c r="F137" s="74"/>
    </row>
    <row r="138" spans="1:6" ht="15">
      <c r="A138" s="82">
        <f t="shared" si="1"/>
        <v>118</v>
      </c>
      <c r="B138" s="93"/>
      <c r="C138" s="3"/>
      <c r="D138" s="93"/>
      <c r="E138" s="93"/>
      <c r="F138" s="74"/>
    </row>
    <row r="139" spans="1:6" ht="15">
      <c r="A139" s="82">
        <f t="shared" si="1"/>
        <v>119</v>
      </c>
      <c r="B139" s="93"/>
      <c r="C139" s="3"/>
      <c r="D139" s="93"/>
      <c r="E139" s="93"/>
      <c r="F139" s="74"/>
    </row>
    <row r="140" spans="1:6" ht="15">
      <c r="A140" s="82">
        <f t="shared" si="1"/>
        <v>120</v>
      </c>
      <c r="B140" s="93"/>
      <c r="C140" s="3"/>
      <c r="D140" s="93"/>
      <c r="E140" s="93"/>
      <c r="F140" s="74"/>
    </row>
    <row r="141" spans="1:6" ht="15">
      <c r="A141" s="82">
        <f t="shared" si="1"/>
        <v>121</v>
      </c>
      <c r="B141" s="93"/>
      <c r="C141" s="3"/>
      <c r="D141" s="93"/>
      <c r="E141" s="93"/>
      <c r="F141" s="74"/>
    </row>
    <row r="142" spans="1:6" ht="15">
      <c r="A142" s="82">
        <f t="shared" si="1"/>
        <v>122</v>
      </c>
      <c r="B142" s="93"/>
      <c r="C142" s="3"/>
      <c r="D142" s="93"/>
      <c r="E142" s="93"/>
      <c r="F142" s="74"/>
    </row>
    <row r="143" spans="1:6" ht="15">
      <c r="A143" s="82">
        <f t="shared" si="1"/>
        <v>123</v>
      </c>
      <c r="B143" s="93"/>
      <c r="C143" s="3"/>
      <c r="D143" s="93"/>
      <c r="E143" s="93"/>
      <c r="F143" s="74"/>
    </row>
    <row r="144" spans="1:6" ht="15">
      <c r="A144" s="82">
        <f t="shared" si="1"/>
        <v>124</v>
      </c>
      <c r="B144" s="93"/>
      <c r="C144" s="3"/>
      <c r="D144" s="93"/>
      <c r="E144" s="93"/>
      <c r="F144" s="74"/>
    </row>
    <row r="145" spans="1:6" ht="15">
      <c r="A145" s="82">
        <f t="shared" si="1"/>
        <v>125</v>
      </c>
      <c r="B145" s="93"/>
      <c r="C145" s="3"/>
      <c r="D145" s="93"/>
      <c r="E145" s="93"/>
      <c r="F145" s="74"/>
    </row>
    <row r="146" spans="1:6" ht="15">
      <c r="A146" s="82">
        <f t="shared" si="1"/>
        <v>126</v>
      </c>
      <c r="B146" s="93"/>
      <c r="C146" s="3"/>
      <c r="D146" s="93"/>
      <c r="E146" s="93"/>
      <c r="F146" s="74"/>
    </row>
    <row r="147" spans="1:6" ht="15">
      <c r="A147" s="82">
        <f t="shared" si="1"/>
        <v>127</v>
      </c>
      <c r="B147" s="93"/>
      <c r="C147" s="3"/>
      <c r="D147" s="93"/>
      <c r="E147" s="93"/>
      <c r="F147" s="74"/>
    </row>
    <row r="148" spans="1:6" ht="15">
      <c r="A148" s="82">
        <f t="shared" si="1"/>
        <v>128</v>
      </c>
      <c r="B148" s="93"/>
      <c r="C148" s="3"/>
      <c r="D148" s="93"/>
      <c r="E148" s="93"/>
      <c r="F148" s="74"/>
    </row>
    <row r="149" spans="1:6" ht="15">
      <c r="A149" s="82">
        <f t="shared" si="1"/>
        <v>129</v>
      </c>
      <c r="B149" s="93"/>
      <c r="C149" s="3"/>
      <c r="D149" s="93"/>
      <c r="E149" s="93"/>
      <c r="F149" s="74"/>
    </row>
    <row r="150" spans="1:6" ht="15">
      <c r="A150" s="82">
        <f t="shared" si="1"/>
        <v>130</v>
      </c>
      <c r="B150" s="93"/>
      <c r="C150" s="3"/>
      <c r="D150" s="93"/>
      <c r="E150" s="93"/>
      <c r="F150" s="74"/>
    </row>
    <row r="151" spans="1:6" ht="15">
      <c r="A151" s="82">
        <f t="shared" ref="A151:A200" si="2">+A150+1</f>
        <v>131</v>
      </c>
      <c r="B151" s="93"/>
      <c r="C151" s="3"/>
      <c r="D151" s="93"/>
      <c r="E151" s="93"/>
      <c r="F151" s="74"/>
    </row>
    <row r="152" spans="1:6" ht="15">
      <c r="A152" s="82">
        <f t="shared" si="2"/>
        <v>132</v>
      </c>
      <c r="B152" s="93"/>
      <c r="C152" s="3"/>
      <c r="D152" s="93"/>
      <c r="E152" s="93"/>
      <c r="F152" s="74"/>
    </row>
    <row r="153" spans="1:6" ht="15">
      <c r="A153" s="82">
        <f t="shared" si="2"/>
        <v>133</v>
      </c>
      <c r="B153" s="93"/>
      <c r="C153" s="3"/>
      <c r="D153" s="93"/>
      <c r="E153" s="93"/>
      <c r="F153" s="74"/>
    </row>
    <row r="154" spans="1:6" ht="15">
      <c r="A154" s="82">
        <f t="shared" si="2"/>
        <v>134</v>
      </c>
      <c r="B154" s="93"/>
      <c r="C154" s="3"/>
      <c r="D154" s="93"/>
      <c r="E154" s="93"/>
      <c r="F154" s="74"/>
    </row>
    <row r="155" spans="1:6" ht="15">
      <c r="A155" s="82">
        <f t="shared" si="2"/>
        <v>135</v>
      </c>
      <c r="B155" s="93"/>
      <c r="C155" s="3"/>
      <c r="D155" s="93"/>
      <c r="E155" s="93"/>
      <c r="F155" s="74"/>
    </row>
    <row r="156" spans="1:6" ht="15">
      <c r="A156" s="82">
        <f t="shared" si="2"/>
        <v>136</v>
      </c>
      <c r="B156" s="93"/>
      <c r="C156" s="3"/>
      <c r="D156" s="93"/>
      <c r="E156" s="93"/>
      <c r="F156" s="74"/>
    </row>
    <row r="157" spans="1:6" ht="15">
      <c r="A157" s="82">
        <f t="shared" si="2"/>
        <v>137</v>
      </c>
      <c r="B157" s="93"/>
      <c r="C157" s="3"/>
      <c r="D157" s="93"/>
      <c r="E157" s="93"/>
      <c r="F157" s="74"/>
    </row>
    <row r="158" spans="1:6" ht="15">
      <c r="A158" s="82">
        <f t="shared" si="2"/>
        <v>138</v>
      </c>
      <c r="B158" s="93"/>
      <c r="C158" s="3"/>
      <c r="D158" s="93"/>
      <c r="E158" s="93"/>
      <c r="F158" s="74"/>
    </row>
    <row r="159" spans="1:6" ht="15">
      <c r="A159" s="82">
        <f t="shared" si="2"/>
        <v>139</v>
      </c>
      <c r="B159" s="93"/>
      <c r="C159" s="3"/>
      <c r="D159" s="93"/>
      <c r="E159" s="93"/>
      <c r="F159" s="74"/>
    </row>
    <row r="160" spans="1:6" ht="15">
      <c r="A160" s="82">
        <f t="shared" si="2"/>
        <v>140</v>
      </c>
      <c r="B160" s="93"/>
      <c r="C160" s="3"/>
      <c r="D160" s="93"/>
      <c r="E160" s="93"/>
      <c r="F160" s="74"/>
    </row>
    <row r="161" spans="1:6" ht="15">
      <c r="A161" s="82">
        <f t="shared" si="2"/>
        <v>141</v>
      </c>
      <c r="B161" s="93"/>
      <c r="C161" s="3"/>
      <c r="D161" s="93"/>
      <c r="E161" s="93"/>
      <c r="F161" s="74"/>
    </row>
    <row r="162" spans="1:6" ht="15">
      <c r="A162" s="82">
        <f t="shared" si="2"/>
        <v>142</v>
      </c>
      <c r="B162" s="93"/>
      <c r="C162" s="3"/>
      <c r="D162" s="93"/>
      <c r="E162" s="93"/>
      <c r="F162" s="74"/>
    </row>
    <row r="163" spans="1:6" ht="15">
      <c r="A163" s="82">
        <f t="shared" si="2"/>
        <v>143</v>
      </c>
      <c r="B163" s="93"/>
      <c r="C163" s="3"/>
      <c r="D163" s="93"/>
      <c r="E163" s="93"/>
      <c r="F163" s="74"/>
    </row>
    <row r="164" spans="1:6" ht="15">
      <c r="A164" s="82">
        <f t="shared" si="2"/>
        <v>144</v>
      </c>
      <c r="B164" s="93"/>
      <c r="C164" s="3"/>
      <c r="D164" s="93"/>
      <c r="E164" s="93"/>
      <c r="F164" s="74"/>
    </row>
    <row r="165" spans="1:6" ht="15">
      <c r="A165" s="82">
        <f t="shared" si="2"/>
        <v>145</v>
      </c>
      <c r="B165" s="93"/>
      <c r="C165" s="3"/>
      <c r="D165" s="93"/>
      <c r="E165" s="93"/>
      <c r="F165" s="74"/>
    </row>
    <row r="166" spans="1:6" ht="15">
      <c r="A166" s="82">
        <f t="shared" si="2"/>
        <v>146</v>
      </c>
      <c r="B166" s="93"/>
      <c r="C166" s="3"/>
      <c r="D166" s="93"/>
      <c r="E166" s="93"/>
      <c r="F166" s="74"/>
    </row>
    <row r="167" spans="1:6" ht="15">
      <c r="A167" s="82">
        <f t="shared" si="2"/>
        <v>147</v>
      </c>
      <c r="B167" s="93"/>
      <c r="C167" s="3"/>
      <c r="D167" s="93"/>
      <c r="E167" s="93"/>
      <c r="F167" s="74"/>
    </row>
    <row r="168" spans="1:6" ht="15">
      <c r="A168" s="82">
        <f t="shared" si="2"/>
        <v>148</v>
      </c>
      <c r="B168" s="93"/>
      <c r="C168" s="3"/>
      <c r="D168" s="93"/>
      <c r="E168" s="93"/>
      <c r="F168" s="74"/>
    </row>
    <row r="169" spans="1:6" ht="15">
      <c r="A169" s="82">
        <f t="shared" si="2"/>
        <v>149</v>
      </c>
      <c r="B169" s="93"/>
      <c r="C169" s="3"/>
      <c r="D169" s="93"/>
      <c r="E169" s="93"/>
      <c r="F169" s="74"/>
    </row>
    <row r="170" spans="1:6" ht="15">
      <c r="A170" s="82">
        <f t="shared" si="2"/>
        <v>150</v>
      </c>
      <c r="B170" s="93"/>
      <c r="C170" s="3"/>
      <c r="D170" s="93"/>
      <c r="E170" s="93"/>
      <c r="F170" s="74"/>
    </row>
    <row r="171" spans="1:6" ht="15">
      <c r="A171" s="82">
        <f t="shared" si="2"/>
        <v>151</v>
      </c>
      <c r="B171" s="93"/>
      <c r="C171" s="3"/>
      <c r="D171" s="93"/>
      <c r="E171" s="93"/>
      <c r="F171" s="74"/>
    </row>
    <row r="172" spans="1:6" ht="15">
      <c r="A172" s="82">
        <f t="shared" si="2"/>
        <v>152</v>
      </c>
      <c r="B172" s="93"/>
      <c r="C172" s="3"/>
      <c r="D172" s="93"/>
      <c r="E172" s="93"/>
      <c r="F172" s="74"/>
    </row>
    <row r="173" spans="1:6" ht="15">
      <c r="A173" s="82">
        <f t="shared" si="2"/>
        <v>153</v>
      </c>
      <c r="B173" s="93"/>
      <c r="C173" s="3"/>
      <c r="D173" s="93"/>
      <c r="E173" s="93"/>
      <c r="F173" s="74"/>
    </row>
    <row r="174" spans="1:6" ht="15">
      <c r="A174" s="82">
        <f t="shared" si="2"/>
        <v>154</v>
      </c>
      <c r="B174" s="93"/>
      <c r="C174" s="3"/>
      <c r="D174" s="93"/>
      <c r="E174" s="93"/>
      <c r="F174" s="74"/>
    </row>
    <row r="175" spans="1:6" ht="15">
      <c r="A175" s="82">
        <f t="shared" si="2"/>
        <v>155</v>
      </c>
      <c r="B175" s="93"/>
      <c r="C175" s="3"/>
      <c r="D175" s="93"/>
      <c r="E175" s="93"/>
      <c r="F175" s="74"/>
    </row>
    <row r="176" spans="1:6" ht="15">
      <c r="A176" s="82">
        <f t="shared" si="2"/>
        <v>156</v>
      </c>
      <c r="B176" s="93"/>
      <c r="C176" s="3"/>
      <c r="D176" s="93"/>
      <c r="E176" s="93"/>
      <c r="F176" s="74"/>
    </row>
    <row r="177" spans="1:6" ht="15">
      <c r="A177" s="82">
        <f t="shared" si="2"/>
        <v>157</v>
      </c>
      <c r="B177" s="93"/>
      <c r="C177" s="3"/>
      <c r="D177" s="93"/>
      <c r="E177" s="93"/>
      <c r="F177" s="74"/>
    </row>
    <row r="178" spans="1:6" ht="15">
      <c r="A178" s="82">
        <f t="shared" si="2"/>
        <v>158</v>
      </c>
      <c r="B178" s="93"/>
      <c r="C178" s="3"/>
      <c r="D178" s="93"/>
      <c r="E178" s="93"/>
      <c r="F178" s="74"/>
    </row>
    <row r="179" spans="1:6" ht="15">
      <c r="A179" s="82">
        <f t="shared" si="2"/>
        <v>159</v>
      </c>
      <c r="B179" s="93"/>
      <c r="C179" s="3"/>
      <c r="D179" s="93"/>
      <c r="E179" s="93"/>
      <c r="F179" s="74"/>
    </row>
    <row r="180" spans="1:6" ht="15">
      <c r="A180" s="82">
        <f t="shared" si="2"/>
        <v>160</v>
      </c>
      <c r="B180" s="93"/>
      <c r="C180" s="3"/>
      <c r="D180" s="93"/>
      <c r="E180" s="93"/>
      <c r="F180" s="74"/>
    </row>
    <row r="181" spans="1:6" ht="15">
      <c r="A181" s="82">
        <f t="shared" si="2"/>
        <v>161</v>
      </c>
      <c r="B181" s="93"/>
      <c r="C181" s="3"/>
      <c r="D181" s="93"/>
      <c r="E181" s="93"/>
      <c r="F181" s="74"/>
    </row>
    <row r="182" spans="1:6" ht="15">
      <c r="A182" s="82">
        <f t="shared" si="2"/>
        <v>162</v>
      </c>
      <c r="B182" s="93"/>
      <c r="C182" s="3"/>
      <c r="D182" s="93"/>
      <c r="E182" s="93"/>
      <c r="F182" s="74"/>
    </row>
    <row r="183" spans="1:6" ht="15">
      <c r="A183" s="82">
        <f t="shared" si="2"/>
        <v>163</v>
      </c>
      <c r="B183" s="93"/>
      <c r="C183" s="3"/>
      <c r="D183" s="93"/>
      <c r="E183" s="93"/>
      <c r="F183" s="74"/>
    </row>
    <row r="184" spans="1:6" ht="15">
      <c r="A184" s="82">
        <f t="shared" si="2"/>
        <v>164</v>
      </c>
      <c r="B184" s="93"/>
      <c r="C184" s="3"/>
      <c r="D184" s="93"/>
      <c r="E184" s="93"/>
      <c r="F184" s="74"/>
    </row>
    <row r="185" spans="1:6" ht="15">
      <c r="A185" s="82">
        <f t="shared" si="2"/>
        <v>165</v>
      </c>
      <c r="B185" s="93"/>
      <c r="C185" s="3"/>
      <c r="D185" s="93"/>
      <c r="E185" s="93"/>
      <c r="F185" s="74"/>
    </row>
    <row r="186" spans="1:6" ht="15">
      <c r="A186" s="82">
        <f t="shared" si="2"/>
        <v>166</v>
      </c>
      <c r="B186" s="93"/>
      <c r="C186" s="3"/>
      <c r="D186" s="93"/>
      <c r="E186" s="93"/>
      <c r="F186" s="74"/>
    </row>
    <row r="187" spans="1:6" ht="15">
      <c r="A187" s="82">
        <f t="shared" si="2"/>
        <v>167</v>
      </c>
      <c r="B187" s="93"/>
      <c r="C187" s="3"/>
      <c r="D187" s="93"/>
      <c r="E187" s="93"/>
      <c r="F187" s="74"/>
    </row>
    <row r="188" spans="1:6" ht="15">
      <c r="A188" s="82">
        <f t="shared" si="2"/>
        <v>168</v>
      </c>
      <c r="B188" s="93"/>
      <c r="C188" s="3"/>
      <c r="D188" s="93"/>
      <c r="E188" s="93"/>
      <c r="F188" s="74"/>
    </row>
    <row r="189" spans="1:6">
      <c r="A189" s="82">
        <f t="shared" si="2"/>
        <v>169</v>
      </c>
      <c r="B189" s="2"/>
      <c r="C189" s="3"/>
      <c r="D189" s="4"/>
      <c r="E189" s="74"/>
      <c r="F189" s="74"/>
    </row>
    <row r="190" spans="1:6">
      <c r="A190" s="82">
        <f t="shared" si="2"/>
        <v>170</v>
      </c>
      <c r="B190" s="2"/>
      <c r="C190" s="3"/>
      <c r="D190" s="4"/>
      <c r="E190" s="4"/>
      <c r="F190" s="74"/>
    </row>
    <row r="191" spans="1:6">
      <c r="A191" s="82">
        <f t="shared" si="2"/>
        <v>171</v>
      </c>
      <c r="B191" s="2"/>
      <c r="C191" s="3"/>
      <c r="D191" s="4"/>
      <c r="E191" s="4"/>
      <c r="F191" s="74"/>
    </row>
    <row r="192" spans="1:6">
      <c r="A192" s="82">
        <f t="shared" si="2"/>
        <v>172</v>
      </c>
      <c r="B192" s="2"/>
      <c r="C192" s="3"/>
      <c r="D192" s="4"/>
      <c r="E192" s="4"/>
      <c r="F192" s="74"/>
    </row>
    <row r="193" spans="1:6">
      <c r="A193" s="82">
        <f t="shared" si="2"/>
        <v>173</v>
      </c>
      <c r="B193" s="2"/>
      <c r="C193" s="3"/>
      <c r="D193" s="4"/>
      <c r="E193" s="4"/>
      <c r="F193" s="74"/>
    </row>
    <row r="194" spans="1:6">
      <c r="A194" s="82">
        <f t="shared" si="2"/>
        <v>174</v>
      </c>
      <c r="B194" s="2"/>
      <c r="C194" s="3"/>
      <c r="D194" s="4"/>
      <c r="E194" s="4"/>
      <c r="F194" s="74"/>
    </row>
    <row r="195" spans="1:6">
      <c r="A195" s="82">
        <f t="shared" si="2"/>
        <v>175</v>
      </c>
      <c r="B195" s="2"/>
      <c r="C195" s="3"/>
      <c r="D195" s="4"/>
      <c r="E195" s="4"/>
      <c r="F195" s="74"/>
    </row>
    <row r="196" spans="1:6">
      <c r="A196" s="82">
        <f t="shared" si="2"/>
        <v>176</v>
      </c>
      <c r="B196" s="2"/>
      <c r="C196" s="3"/>
      <c r="D196" s="4"/>
      <c r="E196" s="4"/>
      <c r="F196" s="74"/>
    </row>
    <row r="197" spans="1:6">
      <c r="A197" s="82">
        <f t="shared" si="2"/>
        <v>177</v>
      </c>
      <c r="B197" s="2"/>
      <c r="C197" s="3"/>
      <c r="D197" s="4"/>
      <c r="E197" s="4"/>
      <c r="F197" s="74"/>
    </row>
    <row r="198" spans="1:6">
      <c r="A198" s="82">
        <f t="shared" si="2"/>
        <v>178</v>
      </c>
      <c r="B198" s="2"/>
      <c r="C198" s="3"/>
      <c r="D198" s="4"/>
      <c r="E198" s="4"/>
      <c r="F198" s="74"/>
    </row>
    <row r="199" spans="1:6">
      <c r="A199" s="82">
        <f t="shared" si="2"/>
        <v>179</v>
      </c>
      <c r="B199" s="2"/>
      <c r="C199" s="3"/>
      <c r="D199" s="4"/>
      <c r="E199" s="4"/>
      <c r="F199" s="74"/>
    </row>
    <row r="200" spans="1:6">
      <c r="A200" s="82">
        <f t="shared" si="2"/>
        <v>180</v>
      </c>
      <c r="B200" s="2"/>
      <c r="C200" s="3"/>
      <c r="D200" s="4"/>
      <c r="E200" s="4"/>
      <c r="F200" s="74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Planilla Nacional</vt:lpstr>
      <vt:lpstr>Planilla Extranjero</vt:lpstr>
      <vt:lpstr>Completar SOFSE</vt:lpstr>
      <vt:lpstr>'Planilla Extranjero'!Área_de_impresión</vt:lpstr>
      <vt:lpstr>'Planilla Nacional'!Área_de_impresión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2021-08-25T19:26:47Z</dcterms:modified>
</cp:coreProperties>
</file>