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Modo IV\MATIAS\TRE-SOF-SFS-0001274-2018 - CERRAMIENTOS ANTIVANDÁLICOS  - OLIVOS Y NUÑEZ\Para publicar\"/>
    </mc:Choice>
  </mc:AlternateContent>
  <bookViews>
    <workbookView xWindow="0" yWindow="0" windowWidth="24000" windowHeight="9735" tabRatio="723"/>
  </bookViews>
  <sheets>
    <sheet name="PLANILLA DE COTIZACION PETP" sheetId="2" r:id="rId1"/>
    <sheet name="PLAN DE TRABAJO Y CURVA" sheetId="3" r:id="rId2"/>
  </sheets>
  <definedNames>
    <definedName name="_xlnm.Print_Area" localSheetId="1">'PLAN DE TRABAJO Y CURVA'!$A$1:$O$96</definedName>
    <definedName name="_xlnm.Print_Area" localSheetId="0">'PLANILLA DE COTIZACION PETP'!$A$1:$H$42</definedName>
  </definedNames>
  <calcPr calcId="152511"/>
</workbook>
</file>

<file path=xl/calcChain.xml><?xml version="1.0" encoding="utf-8"?>
<calcChain xmlns="http://schemas.openxmlformats.org/spreadsheetml/2006/main">
  <c r="G16" i="2" l="1"/>
  <c r="G17" i="2"/>
  <c r="G18" i="2"/>
  <c r="G19" i="2"/>
  <c r="G24" i="2"/>
  <c r="G25" i="2"/>
  <c r="G26" i="2"/>
  <c r="G27" i="2"/>
  <c r="G36" i="2"/>
  <c r="G7" i="2"/>
  <c r="C29" i="3" l="1"/>
  <c r="C26" i="3"/>
  <c r="C23" i="3"/>
  <c r="C20" i="3"/>
  <c r="C17" i="3"/>
  <c r="C14" i="3"/>
  <c r="C11" i="3"/>
  <c r="C8" i="3"/>
  <c r="C5" i="3"/>
  <c r="G15" i="2"/>
  <c r="G21" i="2" l="1"/>
  <c r="G23" i="2"/>
  <c r="G35" i="2"/>
  <c r="G6" i="2"/>
  <c r="G11" i="2"/>
  <c r="G31" i="2"/>
  <c r="G9" i="2" l="1"/>
  <c r="G33" i="2"/>
  <c r="G13" i="2"/>
  <c r="G29" i="2"/>
  <c r="G42" i="2" l="1"/>
  <c r="G8" i="3" l="1"/>
  <c r="K9" i="3"/>
  <c r="G11" i="3"/>
  <c r="G14" i="3"/>
  <c r="L15" i="3"/>
  <c r="G17" i="3"/>
  <c r="N18" i="3"/>
  <c r="G20" i="3"/>
  <c r="L21" i="3"/>
  <c r="G23" i="3"/>
  <c r="G26" i="3"/>
  <c r="K27" i="3"/>
  <c r="G29" i="3"/>
  <c r="G32" i="3"/>
  <c r="L33" i="3" s="1"/>
  <c r="G35" i="3"/>
  <c r="K36" i="3" s="1"/>
  <c r="G38" i="3"/>
  <c r="K39" i="3" s="1"/>
  <c r="G41" i="3"/>
  <c r="N56" i="3"/>
  <c r="M56" i="3"/>
  <c r="L56" i="3"/>
  <c r="K56" i="3"/>
  <c r="J56" i="3"/>
  <c r="I56" i="3"/>
  <c r="L51" i="3"/>
  <c r="O50" i="3"/>
  <c r="G50" i="3"/>
  <c r="K51" i="3"/>
  <c r="O47" i="3"/>
  <c r="G47" i="3"/>
  <c r="K48" i="3"/>
  <c r="N45" i="3"/>
  <c r="O44" i="3"/>
  <c r="G44" i="3"/>
  <c r="L45" i="3"/>
  <c r="O41" i="3"/>
  <c r="O38" i="3"/>
  <c r="O35" i="3"/>
  <c r="O32" i="3"/>
  <c r="O29" i="3"/>
  <c r="O26" i="3"/>
  <c r="N24" i="3"/>
  <c r="M24" i="3"/>
  <c r="L24" i="3"/>
  <c r="J24" i="3"/>
  <c r="I24" i="3"/>
  <c r="O23" i="3"/>
  <c r="K24" i="3"/>
  <c r="O20" i="3"/>
  <c r="K21" i="3"/>
  <c r="O17" i="3"/>
  <c r="O14" i="3"/>
  <c r="K15" i="3"/>
  <c r="N12" i="3"/>
  <c r="I12" i="3"/>
  <c r="O11" i="3"/>
  <c r="K12" i="3"/>
  <c r="O8" i="3"/>
  <c r="O5" i="3"/>
  <c r="G5" i="3"/>
  <c r="K6" i="3"/>
  <c r="L27" i="3"/>
  <c r="J18" i="3"/>
  <c r="I6" i="3"/>
  <c r="K18" i="3"/>
  <c r="L18" i="3"/>
  <c r="M18" i="3"/>
  <c r="I18" i="3"/>
  <c r="N30" i="3"/>
  <c r="N42" i="3"/>
  <c r="I33" i="3"/>
  <c r="J12" i="3"/>
  <c r="L12" i="3"/>
  <c r="M12" i="3"/>
  <c r="L9" i="3"/>
  <c r="N6" i="3"/>
  <c r="J6" i="3"/>
  <c r="L6" i="3"/>
  <c r="M6" i="3"/>
  <c r="I45" i="3"/>
  <c r="L48" i="3"/>
  <c r="M48" i="3"/>
  <c r="J33" i="3"/>
  <c r="J45" i="3"/>
  <c r="O45" i="3"/>
  <c r="M33" i="3"/>
  <c r="M45" i="3"/>
  <c r="I48" i="3"/>
  <c r="K42" i="3"/>
  <c r="I9" i="3"/>
  <c r="M9" i="3"/>
  <c r="I15" i="3"/>
  <c r="M15" i="3"/>
  <c r="I21" i="3"/>
  <c r="M21" i="3"/>
  <c r="O24" i="3"/>
  <c r="I27" i="3"/>
  <c r="M27" i="3"/>
  <c r="L30" i="3"/>
  <c r="K33" i="3"/>
  <c r="J36" i="3"/>
  <c r="L42" i="3"/>
  <c r="K45" i="3"/>
  <c r="J48" i="3"/>
  <c r="N48" i="3"/>
  <c r="I51" i="3"/>
  <c r="M51" i="3"/>
  <c r="K30" i="3"/>
  <c r="J9" i="3"/>
  <c r="N9" i="3"/>
  <c r="J15" i="3"/>
  <c r="N15" i="3"/>
  <c r="J21" i="3"/>
  <c r="N21" i="3"/>
  <c r="J27" i="3"/>
  <c r="N27" i="3"/>
  <c r="I30" i="3"/>
  <c r="M30" i="3"/>
  <c r="N39" i="3"/>
  <c r="I42" i="3"/>
  <c r="O42" i="3" s="1"/>
  <c r="M42" i="3"/>
  <c r="J51" i="3"/>
  <c r="N51" i="3"/>
  <c r="J30" i="3"/>
  <c r="J42" i="3"/>
  <c r="O12" i="3"/>
  <c r="O18" i="3"/>
  <c r="O6" i="3"/>
  <c r="O48" i="3"/>
  <c r="O27" i="3"/>
  <c r="O9" i="3"/>
  <c r="O30" i="3"/>
  <c r="O51" i="3"/>
  <c r="O15" i="3"/>
  <c r="O21" i="3"/>
  <c r="J60" i="3" l="1"/>
  <c r="J39" i="3"/>
  <c r="I39" i="3"/>
  <c r="L39" i="3"/>
  <c r="K60" i="3"/>
  <c r="G53" i="3"/>
  <c r="O13" i="3" s="1"/>
  <c r="M39" i="3"/>
  <c r="N36" i="3"/>
  <c r="I36" i="3"/>
  <c r="M36" i="3"/>
  <c r="L36" i="3"/>
  <c r="M34" i="3"/>
  <c r="N33" i="3"/>
  <c r="M60" i="3" l="1"/>
  <c r="K16" i="3"/>
  <c r="K52" i="3"/>
  <c r="O52" i="3"/>
  <c r="M10" i="3"/>
  <c r="L7" i="3"/>
  <c r="K13" i="3"/>
  <c r="I37" i="3"/>
  <c r="N40" i="3"/>
  <c r="M40" i="3"/>
  <c r="N31" i="3"/>
  <c r="N52" i="3"/>
  <c r="O7" i="3"/>
  <c r="K22" i="3"/>
  <c r="O43" i="3"/>
  <c r="N25" i="3"/>
  <c r="L31" i="3"/>
  <c r="I25" i="3"/>
  <c r="M37" i="3"/>
  <c r="J43" i="3"/>
  <c r="L13" i="3"/>
  <c r="M31" i="3"/>
  <c r="I49" i="3"/>
  <c r="J22" i="3"/>
  <c r="K7" i="3"/>
  <c r="I22" i="3"/>
  <c r="O49" i="3"/>
  <c r="K43" i="3"/>
  <c r="I43" i="3"/>
  <c r="K28" i="3"/>
  <c r="I31" i="3"/>
  <c r="L46" i="3"/>
  <c r="K40" i="3"/>
  <c r="M43" i="3"/>
  <c r="M16" i="3"/>
  <c r="M19" i="3"/>
  <c r="O16" i="3"/>
  <c r="N37" i="3"/>
  <c r="L25" i="3"/>
  <c r="O19" i="3"/>
  <c r="N19" i="3"/>
  <c r="M7" i="3"/>
  <c r="M28" i="3"/>
  <c r="J34" i="3"/>
  <c r="L37" i="3"/>
  <c r="L19" i="3"/>
  <c r="N16" i="3"/>
  <c r="K49" i="3"/>
  <c r="M52" i="3"/>
  <c r="J52" i="3"/>
  <c r="I16" i="3"/>
  <c r="L43" i="3"/>
  <c r="J40" i="3"/>
  <c r="N49" i="3"/>
  <c r="K37" i="3"/>
  <c r="O46" i="3"/>
  <c r="J13" i="3"/>
  <c r="I52" i="3"/>
  <c r="K10" i="3"/>
  <c r="J25" i="3"/>
  <c r="J31" i="3"/>
  <c r="J7" i="3"/>
  <c r="N22" i="3"/>
  <c r="M13" i="3"/>
  <c r="J10" i="3"/>
  <c r="L52" i="3"/>
  <c r="M25" i="3"/>
  <c r="I28" i="3"/>
  <c r="Q28" i="3" s="1"/>
  <c r="I46" i="3"/>
  <c r="N10" i="3"/>
  <c r="K34" i="3"/>
  <c r="L10" i="3"/>
  <c r="L57" i="3" s="1"/>
  <c r="I13" i="3"/>
  <c r="L49" i="3"/>
  <c r="J37" i="3"/>
  <c r="O28" i="3"/>
  <c r="I10" i="3"/>
  <c r="J46" i="3"/>
  <c r="N28" i="3"/>
  <c r="K25" i="3"/>
  <c r="N7" i="3"/>
  <c r="J28" i="3"/>
  <c r="N46" i="3"/>
  <c r="I40" i="3"/>
  <c r="O31" i="3"/>
  <c r="K19" i="3"/>
  <c r="O22" i="3"/>
  <c r="J49" i="3"/>
  <c r="Q49" i="3" s="1"/>
  <c r="J16" i="3"/>
  <c r="L28" i="3"/>
  <c r="O10" i="3"/>
  <c r="I19" i="3"/>
  <c r="M22" i="3"/>
  <c r="L16" i="3"/>
  <c r="L22" i="3"/>
  <c r="K31" i="3"/>
  <c r="J19" i="3"/>
  <c r="O25" i="3"/>
  <c r="I7" i="3"/>
  <c r="K46" i="3"/>
  <c r="M46" i="3"/>
  <c r="N13" i="3"/>
  <c r="L34" i="3"/>
  <c r="N43" i="3"/>
  <c r="L40" i="3"/>
  <c r="I34" i="3"/>
  <c r="M49" i="3"/>
  <c r="O39" i="3"/>
  <c r="O40" i="3" s="1"/>
  <c r="I60" i="3"/>
  <c r="I61" i="3" s="1"/>
  <c r="J61" i="3" s="1"/>
  <c r="K61" i="3" s="1"/>
  <c r="O36" i="3"/>
  <c r="O37" i="3" s="1"/>
  <c r="L60" i="3"/>
  <c r="Q31" i="3"/>
  <c r="N34" i="3"/>
  <c r="N60" i="3"/>
  <c r="O33" i="3"/>
  <c r="O34" i="3" s="1"/>
  <c r="Q16" i="3"/>
  <c r="I57" i="3" l="1"/>
  <c r="I58" i="3" s="1"/>
  <c r="Q46" i="3"/>
  <c r="Q52" i="3"/>
  <c r="Q7" i="3"/>
  <c r="Q37" i="3"/>
  <c r="K57" i="3"/>
  <c r="Q13" i="3"/>
  <c r="Q22" i="3"/>
  <c r="Q19" i="3"/>
  <c r="Q40" i="3"/>
  <c r="Q10" i="3"/>
  <c r="Q25" i="3"/>
  <c r="Q43" i="3"/>
  <c r="Q34" i="3"/>
  <c r="J57" i="3"/>
  <c r="J58" i="3" s="1"/>
  <c r="M57" i="3"/>
  <c r="N57" i="3"/>
  <c r="L61" i="3"/>
  <c r="M61" i="3" s="1"/>
  <c r="N61" i="3" s="1"/>
  <c r="K58" i="3" l="1"/>
  <c r="L58" i="3" s="1"/>
  <c r="M58" i="3" s="1"/>
  <c r="N58" i="3" s="1"/>
  <c r="Q55" i="3"/>
</calcChain>
</file>

<file path=xl/comments1.xml><?xml version="1.0" encoding="utf-8"?>
<comments xmlns="http://schemas.openxmlformats.org/spreadsheetml/2006/main">
  <authors>
    <author>Aguilar, Leonardo</author>
  </authors>
  <commentList>
    <comment ref="I4" authorId="0" shapeId="0">
      <text>
        <r>
          <rPr>
            <b/>
            <sz val="14"/>
            <color indexed="81"/>
            <rFont val="Tahoma"/>
            <family val="2"/>
          </rPr>
          <t>DEBERA ESTAR CON CONCORDANCIA CON EL PLAZO DE OBRA DESCRIPTO EN EL PLIEGO</t>
        </r>
      </text>
    </comment>
  </commentList>
</comments>
</file>

<file path=xl/sharedStrings.xml><?xml version="1.0" encoding="utf-8"?>
<sst xmlns="http://schemas.openxmlformats.org/spreadsheetml/2006/main" count="170" uniqueCount="74">
  <si>
    <t>PLANILLA DE CÓMPUTOS Y PRESUPUESTOS - ITEMIZACION DE TRABAJOS A REALIZAR</t>
  </si>
  <si>
    <t>( LAS CANTIDADES DE LA PLANILLA SON ESTIMATIVAS , EL CONTRATISTA DEBE TOMAR LAS MEDIDAS EXACTAS PARA SU COSTEO )</t>
  </si>
  <si>
    <t>ÍTEM</t>
  </si>
  <si>
    <t>DESCRIPCION</t>
  </si>
  <si>
    <t>UNIDAD</t>
  </si>
  <si>
    <t>CANTIDAD</t>
  </si>
  <si>
    <t>VIVIENDA</t>
  </si>
  <si>
    <t>1.1</t>
  </si>
  <si>
    <t xml:space="preserve">Obrador deposito, vestidores  y sanitarios (24 m2) </t>
  </si>
  <si>
    <t>1.2</t>
  </si>
  <si>
    <t>Cartel de Obra</t>
  </si>
  <si>
    <t>SUBTOTAL</t>
  </si>
  <si>
    <t>2.1</t>
  </si>
  <si>
    <t>3.1</t>
  </si>
  <si>
    <t>GL</t>
  </si>
  <si>
    <t>4.1</t>
  </si>
  <si>
    <t>5.1</t>
  </si>
  <si>
    <t>6.1</t>
  </si>
  <si>
    <t>LIMPIEZA DE OBRA (Periodica Y Final)</t>
  </si>
  <si>
    <t>Limpieza Final de Obra</t>
  </si>
  <si>
    <t>Ingenieria y Planos Conforme a Obra</t>
  </si>
  <si>
    <t>PRECIO FINAL
($)</t>
  </si>
  <si>
    <t>PRECIO UNITARIO ($)</t>
  </si>
  <si>
    <t>INCIDENCIA (%)</t>
  </si>
  <si>
    <r>
      <rPr>
        <b/>
        <sz val="11"/>
        <color indexed="9"/>
        <rFont val="Arial"/>
        <family val="2"/>
      </rPr>
      <t>TOTAL sin IVA</t>
    </r>
    <r>
      <rPr>
        <b/>
        <sz val="8"/>
        <color indexed="9"/>
        <rFont val="Arial"/>
        <family val="2"/>
      </rPr>
      <t xml:space="preserve">                                            </t>
    </r>
  </si>
  <si>
    <t>TOTAL IVA Incluido</t>
  </si>
  <si>
    <t>%</t>
  </si>
  <si>
    <t>PLAN DE TRABAJO</t>
  </si>
  <si>
    <t>ITEM</t>
  </si>
  <si>
    <t xml:space="preserve">CANTIDAD </t>
  </si>
  <si>
    <t>PRECIO UNITARIO $</t>
  </si>
  <si>
    <t>IMPORTE $</t>
  </si>
  <si>
    <t>UNI</t>
  </si>
  <si>
    <t>MES 1</t>
  </si>
  <si>
    <t>MES 2</t>
  </si>
  <si>
    <t>MES 3</t>
  </si>
  <si>
    <t>MES 4</t>
  </si>
  <si>
    <t>MES 5</t>
  </si>
  <si>
    <t>MES 6</t>
  </si>
  <si>
    <t>INCIDENCIA</t>
  </si>
  <si>
    <t>$</t>
  </si>
  <si>
    <t>% PARC</t>
  </si>
  <si>
    <t>SUBTOTAL SIN IVA</t>
  </si>
  <si>
    <t>CURVA PARCIAL</t>
  </si>
  <si>
    <t>CURVA ACUMULADO</t>
  </si>
  <si>
    <t>OBRADOR Y MOVILIZACION</t>
  </si>
  <si>
    <t>mes</t>
  </si>
  <si>
    <r>
      <t>m</t>
    </r>
    <r>
      <rPr>
        <vertAlign val="superscript"/>
        <sz val="9"/>
        <color indexed="8"/>
        <rFont val="Arial"/>
        <family val="2"/>
      </rPr>
      <t>2</t>
    </r>
  </si>
  <si>
    <t>Global</t>
  </si>
  <si>
    <t>INGENIERIA DE OBRA Y PLANOS CONFORME A OBRA</t>
  </si>
  <si>
    <t>OBRA: MODIFICACIÓN DE LA CONFIGURACIÓN DEL CERRAMIENTO DE TALLERES ESTACIÓN CANAL</t>
  </si>
  <si>
    <t xml:space="preserve"> </t>
  </si>
  <si>
    <t>Obra: COLOCACIÓN DE 12 CERRAMIENTOS ANTI-VANDÁLICOS EN TRANSFORMADORES - SUBESTACIÓN OLIVOS Y NÚÑEZ</t>
  </si>
  <si>
    <t>3.2</t>
  </si>
  <si>
    <t>3.3</t>
  </si>
  <si>
    <t>4.2</t>
  </si>
  <si>
    <t>Instalación de Protección Anti-Vandálicas</t>
  </si>
  <si>
    <t>Construcción de Protección Anti-Vandálicas</t>
  </si>
  <si>
    <t>KG</t>
  </si>
  <si>
    <t>Limpieza Periódica de Obra</t>
  </si>
  <si>
    <t>Rejas de Protección Anti-Vandálicas Tipo SIMA Q131 Según PETP</t>
  </si>
  <si>
    <t>PROVISIÓN E INSTALACIÓN DE CERRAMIENTOS SUBESTACIÓN OLIVOS</t>
  </si>
  <si>
    <t>PROVISIÓN E INSTALACIÓN DE CERRAMIENTOS SUBESTACIÓN NÚÑEZ</t>
  </si>
  <si>
    <t>M2</t>
  </si>
  <si>
    <t>SEGURIDAD EN OBRA</t>
  </si>
  <si>
    <t>Perfilería y Hierros Varios Según PETP</t>
  </si>
  <si>
    <t>Galvanizado Según PETP</t>
  </si>
  <si>
    <t>3.4</t>
  </si>
  <si>
    <t>3.5</t>
  </si>
  <si>
    <t>4.3</t>
  </si>
  <si>
    <t>4.4</t>
  </si>
  <si>
    <t>4.5</t>
  </si>
  <si>
    <t>6.2</t>
  </si>
  <si>
    <t>Seguridad en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</si>
</sst>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\ * #,##0.00_-;\-&quot;$&quot;\ * #,##0.00_-;_-&quot;$&quot;\ * &quot;-&quot;??_-;_-@_-"/>
    <numFmt numFmtId="164" formatCode="#,##0.0"/>
    <numFmt numFmtId="165" formatCode="0.0000%"/>
    <numFmt numFmtId="166" formatCode="&quot;$&quot;\ #,##0.00"/>
    <numFmt numFmtId="167" formatCode="0.0000"/>
    <numFmt numFmtId="168" formatCode="_-&quot;$&quot;\ * #,##0.000_-;\-&quot;$&quot;\ * #,##0.000_-;_-&quot;$&quot;\ * &quot;-&quot;??_-;_-@_-"/>
  </numFmts>
  <fonts count="32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1"/>
      <color indexed="9"/>
      <name val="Arial"/>
      <family val="2"/>
    </font>
    <font>
      <b/>
      <sz val="8"/>
      <color indexed="9"/>
      <name val="Arial"/>
      <family val="2"/>
    </font>
    <font>
      <b/>
      <u/>
      <sz val="16"/>
      <name val="Arial"/>
      <family val="2"/>
    </font>
    <font>
      <b/>
      <i/>
      <sz val="12"/>
      <name val="Arial"/>
      <family val="2"/>
    </font>
    <font>
      <b/>
      <sz val="14"/>
      <name val="Arial"/>
      <family val="2"/>
    </font>
    <font>
      <b/>
      <sz val="14"/>
      <color indexed="81"/>
      <name val="Tahoma"/>
      <family val="2"/>
    </font>
    <font>
      <sz val="9"/>
      <color indexed="8"/>
      <name val="Arial"/>
      <family val="2"/>
    </font>
    <font>
      <vertAlign val="superscript"/>
      <sz val="9"/>
      <color indexed="8"/>
      <name val="Arial"/>
      <family val="2"/>
    </font>
    <font>
      <b/>
      <sz val="24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0"/>
      <name val="Arial"/>
      <family val="2"/>
    </font>
    <font>
      <sz val="24"/>
      <color theme="1"/>
      <name val="Calibri"/>
      <family val="2"/>
      <scheme val="minor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</cellStyleXfs>
  <cellXfs count="219">
    <xf numFmtId="0" fontId="0" fillId="0" borderId="0" xfId="0"/>
    <xf numFmtId="0" fontId="2" fillId="0" borderId="0" xfId="0" applyFont="1" applyAlignment="1">
      <alignment vertical="center"/>
    </xf>
    <xf numFmtId="0" fontId="21" fillId="4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Fill="1" applyBorder="1" applyAlignment="1">
      <alignment vertical="center"/>
    </xf>
    <xf numFmtId="4" fontId="10" fillId="0" borderId="0" xfId="0" applyNumberFormat="1" applyFont="1" applyFill="1" applyBorder="1" applyAlignment="1">
      <alignment vertical="center"/>
    </xf>
    <xf numFmtId="4" fontId="2" fillId="0" borderId="0" xfId="0" applyNumberFormat="1" applyFont="1" applyFill="1" applyAlignment="1">
      <alignment vertical="center"/>
    </xf>
    <xf numFmtId="44" fontId="2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44" fontId="22" fillId="2" borderId="7" xfId="1" applyFont="1" applyFill="1" applyBorder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/>
    <xf numFmtId="2" fontId="2" fillId="0" borderId="0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vertical="center"/>
    </xf>
    <xf numFmtId="44" fontId="2" fillId="0" borderId="0" xfId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/>
    </xf>
    <xf numFmtId="44" fontId="2" fillId="0" borderId="0" xfId="1" applyFont="1" applyAlignment="1">
      <alignment vertical="center"/>
    </xf>
    <xf numFmtId="0" fontId="0" fillId="0" borderId="0" xfId="0" applyFont="1" applyFill="1" applyBorder="1"/>
    <xf numFmtId="0" fontId="1" fillId="0" borderId="0" xfId="0" applyFont="1" applyFill="1" applyBorder="1"/>
    <xf numFmtId="4" fontId="7" fillId="0" borderId="11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2" fontId="7" fillId="0" borderId="11" xfId="0" applyNumberFormat="1" applyFont="1" applyFill="1" applyBorder="1" applyAlignment="1">
      <alignment horizontal="center" vertical="center" wrapText="1"/>
    </xf>
    <xf numFmtId="44" fontId="7" fillId="0" borderId="11" xfId="1" applyFont="1" applyFill="1" applyBorder="1" applyAlignment="1">
      <alignment horizontal="center" vertical="center" wrapText="1"/>
    </xf>
    <xf numFmtId="9" fontId="2" fillId="0" borderId="0" xfId="2" applyFont="1" applyFill="1" applyBorder="1" applyAlignment="1">
      <alignment horizontal="center" vertical="center"/>
    </xf>
    <xf numFmtId="166" fontId="2" fillId="0" borderId="0" xfId="0" applyNumberFormat="1" applyFont="1" applyFill="1" applyBorder="1"/>
    <xf numFmtId="9" fontId="1" fillId="0" borderId="0" xfId="2" applyFont="1" applyFill="1" applyBorder="1" applyAlignment="1">
      <alignment horizontal="center" vertical="center"/>
    </xf>
    <xf numFmtId="166" fontId="1" fillId="0" borderId="0" xfId="0" applyNumberFormat="1" applyFont="1" applyFill="1" applyBorder="1"/>
    <xf numFmtId="0" fontId="2" fillId="0" borderId="0" xfId="0" applyFont="1" applyFill="1" applyBorder="1" applyAlignment="1"/>
    <xf numFmtId="0" fontId="0" fillId="0" borderId="0" xfId="0" applyFill="1" applyBorder="1"/>
    <xf numFmtId="0" fontId="13" fillId="0" borderId="0" xfId="0" applyFont="1" applyFill="1" applyBorder="1"/>
    <xf numFmtId="0" fontId="2" fillId="0" borderId="0" xfId="0" applyFont="1" applyFill="1" applyBorder="1"/>
    <xf numFmtId="10" fontId="2" fillId="0" borderId="0" xfId="2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5" fontId="23" fillId="0" borderId="0" xfId="0" applyNumberFormat="1" applyFont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4" fillId="0" borderId="8" xfId="0" applyNumberFormat="1" applyFont="1" applyFill="1" applyBorder="1" applyAlignment="1">
      <alignment horizontal="center" vertical="center"/>
    </xf>
    <xf numFmtId="9" fontId="4" fillId="0" borderId="18" xfId="0" applyNumberFormat="1" applyFont="1" applyFill="1" applyBorder="1" applyAlignment="1">
      <alignment horizontal="center" vertical="center"/>
    </xf>
    <xf numFmtId="9" fontId="4" fillId="0" borderId="19" xfId="0" applyNumberFormat="1" applyFont="1" applyBorder="1" applyAlignment="1">
      <alignment horizontal="center" vertical="center"/>
    </xf>
    <xf numFmtId="166" fontId="4" fillId="0" borderId="8" xfId="0" applyNumberFormat="1" applyFont="1" applyFill="1" applyBorder="1" applyAlignment="1">
      <alignment horizontal="center" vertical="center"/>
    </xf>
    <xf numFmtId="166" fontId="4" fillId="0" borderId="18" xfId="0" applyNumberFormat="1" applyFont="1" applyFill="1" applyBorder="1" applyAlignment="1">
      <alignment horizontal="center" vertical="center"/>
    </xf>
    <xf numFmtId="166" fontId="4" fillId="0" borderId="17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65" fontId="4" fillId="0" borderId="21" xfId="2" applyNumberFormat="1" applyFont="1" applyFill="1" applyBorder="1" applyAlignment="1">
      <alignment horizontal="center" vertical="center"/>
    </xf>
    <xf numFmtId="165" fontId="4" fillId="0" borderId="22" xfId="2" applyNumberFormat="1" applyFont="1" applyFill="1" applyBorder="1" applyAlignment="1">
      <alignment horizontal="center" vertical="center"/>
    </xf>
    <xf numFmtId="165" fontId="4" fillId="0" borderId="20" xfId="2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166" fontId="4" fillId="0" borderId="23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165" fontId="4" fillId="0" borderId="19" xfId="2" applyNumberFormat="1" applyFont="1" applyBorder="1" applyAlignment="1">
      <alignment horizontal="center" vertical="center" wrapText="1"/>
    </xf>
    <xf numFmtId="167" fontId="4" fillId="0" borderId="0" xfId="0" applyNumberFormat="1" applyFont="1" applyAlignment="1">
      <alignment horizontal="center" vertical="center"/>
    </xf>
    <xf numFmtId="167" fontId="0" fillId="0" borderId="0" xfId="0" applyNumberFormat="1" applyFont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/>
    </xf>
    <xf numFmtId="44" fontId="4" fillId="0" borderId="19" xfId="1" applyFont="1" applyBorder="1" applyAlignment="1">
      <alignment horizontal="center" vertical="center"/>
    </xf>
    <xf numFmtId="44" fontId="2" fillId="0" borderId="20" xfId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/>
    </xf>
    <xf numFmtId="0" fontId="21" fillId="4" borderId="29" xfId="0" applyFont="1" applyFill="1" applyBorder="1" applyAlignment="1">
      <alignment horizontal="center" vertical="center"/>
    </xf>
    <xf numFmtId="0" fontId="21" fillId="4" borderId="30" xfId="0" applyFont="1" applyFill="1" applyBorder="1" applyAlignment="1">
      <alignment horizontal="center" vertical="center"/>
    </xf>
    <xf numFmtId="0" fontId="26" fillId="6" borderId="11" xfId="0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2" xfId="0" applyFont="1" applyFill="1" applyBorder="1" applyAlignment="1">
      <alignment vertical="center"/>
    </xf>
    <xf numFmtId="0" fontId="17" fillId="0" borderId="2" xfId="0" applyFont="1" applyFill="1" applyBorder="1" applyAlignment="1">
      <alignment horizontal="center" vertical="center"/>
    </xf>
    <xf numFmtId="2" fontId="17" fillId="0" borderId="2" xfId="0" applyNumberFormat="1" applyFont="1" applyFill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center" vertical="center"/>
    </xf>
    <xf numFmtId="44" fontId="8" fillId="0" borderId="34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2" fontId="17" fillId="0" borderId="4" xfId="0" applyNumberFormat="1" applyFont="1" applyFill="1" applyBorder="1" applyAlignment="1">
      <alignment horizontal="center" vertical="center"/>
    </xf>
    <xf numFmtId="4" fontId="9" fillId="0" borderId="4" xfId="0" applyNumberFormat="1" applyFont="1" applyFill="1" applyBorder="1" applyAlignment="1">
      <alignment horizontal="center" vertical="center"/>
    </xf>
    <xf numFmtId="44" fontId="8" fillId="0" borderId="27" xfId="1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2" fontId="17" fillId="0" borderId="9" xfId="0" applyNumberFormat="1" applyFont="1" applyFill="1" applyBorder="1" applyAlignment="1">
      <alignment horizontal="center" vertical="center"/>
    </xf>
    <xf numFmtId="4" fontId="9" fillId="0" borderId="9" xfId="0" applyNumberFormat="1" applyFont="1" applyFill="1" applyBorder="1" applyAlignment="1">
      <alignment horizontal="center" vertical="center"/>
    </xf>
    <xf numFmtId="44" fontId="8" fillId="0" borderId="35" xfId="1" applyFont="1" applyFill="1" applyBorder="1" applyAlignment="1">
      <alignment horizontal="center" vertical="center"/>
    </xf>
    <xf numFmtId="44" fontId="21" fillId="4" borderId="36" xfId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2" fontId="17" fillId="0" borderId="5" xfId="0" applyNumberFormat="1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/>
    </xf>
    <xf numFmtId="2" fontId="8" fillId="0" borderId="9" xfId="0" applyNumberFormat="1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1" fillId="4" borderId="6" xfId="0" applyFont="1" applyFill="1" applyBorder="1" applyAlignment="1">
      <alignment horizontal="center" vertical="center"/>
    </xf>
    <xf numFmtId="44" fontId="9" fillId="0" borderId="2" xfId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9" fontId="21" fillId="0" borderId="31" xfId="0" applyNumberFormat="1" applyFont="1" applyFill="1" applyBorder="1" applyAlignment="1">
      <alignment horizontal="center" vertical="center"/>
    </xf>
    <xf numFmtId="9" fontId="21" fillId="0" borderId="32" xfId="0" applyNumberFormat="1" applyFont="1" applyFill="1" applyBorder="1" applyAlignment="1">
      <alignment horizontal="center" vertical="center"/>
    </xf>
    <xf numFmtId="9" fontId="21" fillId="0" borderId="33" xfId="0" applyNumberFormat="1" applyFont="1" applyBorder="1" applyAlignment="1">
      <alignment horizontal="center" vertical="center"/>
    </xf>
    <xf numFmtId="166" fontId="21" fillId="0" borderId="8" xfId="0" applyNumberFormat="1" applyFont="1" applyFill="1" applyBorder="1" applyAlignment="1">
      <alignment horizontal="center" vertical="center"/>
    </xf>
    <xf numFmtId="166" fontId="21" fillId="0" borderId="18" xfId="0" applyNumberFormat="1" applyFont="1" applyFill="1" applyBorder="1" applyAlignment="1">
      <alignment horizontal="center" vertical="center"/>
    </xf>
    <xf numFmtId="166" fontId="21" fillId="0" borderId="17" xfId="0" applyNumberFormat="1" applyFont="1" applyFill="1" applyBorder="1" applyAlignment="1">
      <alignment horizontal="center" vertical="center"/>
    </xf>
    <xf numFmtId="165" fontId="21" fillId="0" borderId="21" xfId="2" applyNumberFormat="1" applyFont="1" applyFill="1" applyBorder="1" applyAlignment="1">
      <alignment horizontal="center" vertical="center"/>
    </xf>
    <xf numFmtId="165" fontId="21" fillId="0" borderId="22" xfId="2" applyNumberFormat="1" applyFont="1" applyFill="1" applyBorder="1" applyAlignment="1">
      <alignment horizontal="center" vertical="center"/>
    </xf>
    <xf numFmtId="165" fontId="21" fillId="0" borderId="20" xfId="2" applyNumberFormat="1" applyFont="1" applyFill="1" applyBorder="1" applyAlignment="1">
      <alignment horizontal="center" vertical="center"/>
    </xf>
    <xf numFmtId="9" fontId="21" fillId="0" borderId="8" xfId="0" applyNumberFormat="1" applyFont="1" applyFill="1" applyBorder="1" applyAlignment="1">
      <alignment horizontal="center" vertical="center"/>
    </xf>
    <xf numFmtId="9" fontId="21" fillId="0" borderId="18" xfId="0" applyNumberFormat="1" applyFont="1" applyFill="1" applyBorder="1" applyAlignment="1">
      <alignment horizontal="center" vertical="center"/>
    </xf>
    <xf numFmtId="9" fontId="21" fillId="0" borderId="19" xfId="0" applyNumberFormat="1" applyFont="1" applyFill="1" applyBorder="1" applyAlignment="1">
      <alignment horizontal="center" vertical="center"/>
    </xf>
    <xf numFmtId="165" fontId="21" fillId="0" borderId="27" xfId="2" applyNumberFormat="1" applyFont="1" applyFill="1" applyBorder="1" applyAlignment="1">
      <alignment horizontal="center" vertical="center" wrapText="1"/>
    </xf>
    <xf numFmtId="165" fontId="21" fillId="0" borderId="28" xfId="2" applyNumberFormat="1" applyFont="1" applyFill="1" applyBorder="1" applyAlignment="1">
      <alignment horizontal="center" vertical="center"/>
    </xf>
    <xf numFmtId="165" fontId="21" fillId="0" borderId="25" xfId="0" applyNumberFormat="1" applyFont="1" applyFill="1" applyBorder="1" applyAlignment="1">
      <alignment horizontal="center" vertical="center"/>
    </xf>
    <xf numFmtId="165" fontId="21" fillId="0" borderId="7" xfId="0" applyNumberFormat="1" applyFont="1" applyFill="1" applyBorder="1" applyAlignment="1">
      <alignment horizontal="center" vertical="center"/>
    </xf>
    <xf numFmtId="168" fontId="21" fillId="0" borderId="19" xfId="1" applyNumberFormat="1" applyFont="1" applyFill="1" applyBorder="1" applyAlignment="1">
      <alignment horizontal="center" vertical="center"/>
    </xf>
    <xf numFmtId="168" fontId="21" fillId="0" borderId="20" xfId="1" applyNumberFormat="1" applyFont="1" applyFill="1" applyBorder="1" applyAlignment="1">
      <alignment horizontal="center" vertical="center"/>
    </xf>
    <xf numFmtId="3" fontId="21" fillId="4" borderId="14" xfId="0" applyNumberFormat="1" applyFont="1" applyFill="1" applyBorder="1" applyAlignment="1">
      <alignment horizontal="center" vertical="center" wrapText="1"/>
    </xf>
    <xf numFmtId="10" fontId="5" fillId="4" borderId="48" xfId="2" applyNumberFormat="1" applyFont="1" applyFill="1" applyBorder="1" applyAlignment="1">
      <alignment vertical="center"/>
    </xf>
    <xf numFmtId="164" fontId="8" fillId="0" borderId="14" xfId="0" applyNumberFormat="1" applyFont="1" applyFill="1" applyBorder="1" applyAlignment="1">
      <alignment horizontal="center" vertical="center" wrapText="1"/>
    </xf>
    <xf numFmtId="10" fontId="9" fillId="0" borderId="15" xfId="1" applyNumberFormat="1" applyFont="1" applyFill="1" applyBorder="1" applyAlignment="1">
      <alignment horizontal="center" vertical="center"/>
    </xf>
    <xf numFmtId="10" fontId="2" fillId="4" borderId="48" xfId="2" applyNumberFormat="1" applyFont="1" applyFill="1" applyBorder="1" applyAlignment="1">
      <alignment vertical="center"/>
    </xf>
    <xf numFmtId="4" fontId="8" fillId="0" borderId="14" xfId="0" applyNumberFormat="1" applyFont="1" applyFill="1" applyBorder="1" applyAlignment="1">
      <alignment horizontal="center" vertical="center" wrapText="1"/>
    </xf>
    <xf numFmtId="4" fontId="8" fillId="0" borderId="16" xfId="0" applyNumberFormat="1" applyFont="1" applyFill="1" applyBorder="1" applyAlignment="1">
      <alignment horizontal="center" vertical="center" wrapText="1"/>
    </xf>
    <xf numFmtId="10" fontId="8" fillId="0" borderId="49" xfId="2" applyNumberFormat="1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10" fontId="21" fillId="4" borderId="50" xfId="2" applyNumberFormat="1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10" fontId="8" fillId="0" borderId="15" xfId="2" applyNumberFormat="1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5" fillId="0" borderId="0" xfId="0" applyFont="1" applyFill="1" applyBorder="1"/>
    <xf numFmtId="10" fontId="2" fillId="0" borderId="48" xfId="1" applyNumberFormat="1" applyFont="1" applyFill="1" applyBorder="1" applyAlignment="1">
      <alignment vertical="center"/>
    </xf>
    <xf numFmtId="10" fontId="22" fillId="2" borderId="48" xfId="1" applyNumberFormat="1" applyFont="1" applyFill="1" applyBorder="1" applyAlignment="1">
      <alignment horizontal="center" vertical="center"/>
    </xf>
    <xf numFmtId="9" fontId="22" fillId="2" borderId="47" xfId="2" applyFont="1" applyFill="1" applyBorder="1" applyAlignment="1">
      <alignment horizontal="right" vertical="center"/>
    </xf>
    <xf numFmtId="44" fontId="22" fillId="2" borderId="47" xfId="1" applyFont="1" applyFill="1" applyBorder="1" applyAlignment="1">
      <alignment horizontal="right" vertical="center"/>
    </xf>
    <xf numFmtId="10" fontId="22" fillId="2" borderId="30" xfId="1" applyNumberFormat="1" applyFont="1" applyFill="1" applyBorder="1" applyAlignment="1">
      <alignment horizontal="center" vertical="center"/>
    </xf>
    <xf numFmtId="0" fontId="9" fillId="3" borderId="52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vertical="center"/>
    </xf>
    <xf numFmtId="0" fontId="9" fillId="3" borderId="26" xfId="0" applyFont="1" applyFill="1" applyBorder="1" applyAlignment="1">
      <alignment horizontal="center" vertical="center"/>
    </xf>
    <xf numFmtId="2" fontId="8" fillId="3" borderId="26" xfId="0" applyNumberFormat="1" applyFont="1" applyFill="1" applyBorder="1" applyAlignment="1">
      <alignment horizontal="center" vertical="center"/>
    </xf>
    <xf numFmtId="4" fontId="8" fillId="3" borderId="53" xfId="0" applyNumberFormat="1" applyFont="1" applyFill="1" applyBorder="1" applyAlignment="1">
      <alignment horizontal="center" vertical="center"/>
    </xf>
    <xf numFmtId="44" fontId="9" fillId="3" borderId="53" xfId="1" applyFont="1" applyFill="1" applyBorder="1" applyAlignment="1">
      <alignment horizontal="center" vertical="center"/>
    </xf>
    <xf numFmtId="10" fontId="9" fillId="3" borderId="54" xfId="2" applyNumberFormat="1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vertical="center" wrapText="1"/>
    </xf>
    <xf numFmtId="44" fontId="9" fillId="0" borderId="9" xfId="1" applyFont="1" applyFill="1" applyBorder="1" applyAlignment="1">
      <alignment horizontal="center" vertical="center"/>
    </xf>
    <xf numFmtId="0" fontId="11" fillId="2" borderId="46" xfId="0" applyFont="1" applyFill="1" applyBorder="1" applyAlignment="1">
      <alignment horizontal="left" vertical="center" wrapText="1"/>
    </xf>
    <xf numFmtId="0" fontId="0" fillId="0" borderId="47" xfId="0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21" fillId="4" borderId="1" xfId="0" applyFont="1" applyFill="1" applyBorder="1" applyAlignment="1">
      <alignment horizontal="center" vertical="center"/>
    </xf>
    <xf numFmtId="0" fontId="21" fillId="4" borderId="6" xfId="0" applyFont="1" applyFill="1" applyBorder="1" applyAlignment="1">
      <alignment horizontal="center" vertical="center"/>
    </xf>
    <xf numFmtId="0" fontId="21" fillId="4" borderId="36" xfId="0" applyFont="1" applyFill="1" applyBorder="1" applyAlignment="1">
      <alignment horizontal="center" vertical="center"/>
    </xf>
    <xf numFmtId="0" fontId="12" fillId="2" borderId="51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4" fillId="0" borderId="12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48" xfId="0" applyBorder="1" applyAlignment="1">
      <alignment wrapText="1"/>
    </xf>
    <xf numFmtId="4" fontId="14" fillId="0" borderId="10" xfId="0" applyNumberFormat="1" applyFont="1" applyFill="1" applyBorder="1" applyAlignment="1">
      <alignment horizontal="left" vertical="center" wrapText="1"/>
    </xf>
    <xf numFmtId="0" fontId="27" fillId="0" borderId="11" xfId="0" applyFont="1" applyBorder="1" applyAlignment="1">
      <alignment vertical="center" wrapText="1"/>
    </xf>
    <xf numFmtId="4" fontId="6" fillId="0" borderId="10" xfId="0" applyNumberFormat="1" applyFont="1" applyFill="1" applyBorder="1" applyAlignment="1">
      <alignment horizontal="left" vertical="center" wrapText="1"/>
    </xf>
    <xf numFmtId="0" fontId="0" fillId="0" borderId="11" xfId="0" applyBorder="1" applyAlignment="1">
      <alignment vertical="center" wrapText="1"/>
    </xf>
    <xf numFmtId="4" fontId="19" fillId="0" borderId="38" xfId="0" applyNumberFormat="1" applyFont="1" applyBorder="1" applyAlignment="1">
      <alignment horizontal="left" vertical="top" wrapText="1"/>
    </xf>
    <xf numFmtId="0" fontId="30" fillId="0" borderId="38" xfId="0" applyFont="1" applyBorder="1" applyAlignment="1">
      <alignment wrapText="1"/>
    </xf>
    <xf numFmtId="0" fontId="28" fillId="0" borderId="38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166" fontId="29" fillId="0" borderId="27" xfId="0" applyNumberFormat="1" applyFont="1" applyBorder="1" applyAlignment="1">
      <alignment horizontal="center" vertical="center"/>
    </xf>
    <xf numFmtId="166" fontId="29" fillId="0" borderId="41" xfId="0" applyNumberFormat="1" applyFont="1" applyBorder="1" applyAlignment="1">
      <alignment horizontal="center" vertical="center"/>
    </xf>
    <xf numFmtId="166" fontId="29" fillId="0" borderId="37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6" fillId="0" borderId="42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44" fontId="15" fillId="0" borderId="42" xfId="1" applyFont="1" applyBorder="1" applyAlignment="1">
      <alignment horizontal="center" vertical="center" wrapText="1"/>
    </xf>
    <xf numFmtId="44" fontId="2" fillId="0" borderId="43" xfId="1" applyFont="1" applyBorder="1" applyAlignment="1">
      <alignment horizontal="center" vertical="center" wrapText="1"/>
    </xf>
    <xf numFmtId="44" fontId="2" fillId="0" borderId="23" xfId="1" applyFont="1" applyBorder="1" applyAlignment="1">
      <alignment horizontal="center" vertical="center" wrapText="1"/>
    </xf>
    <xf numFmtId="0" fontId="28" fillId="0" borderId="39" xfId="0" applyFont="1" applyBorder="1" applyAlignment="1">
      <alignment horizontal="center" vertical="center"/>
    </xf>
    <xf numFmtId="0" fontId="26" fillId="5" borderId="42" xfId="0" applyFont="1" applyFill="1" applyBorder="1" applyAlignment="1">
      <alignment horizontal="center" vertical="center" wrapText="1"/>
    </xf>
    <xf numFmtId="0" fontId="0" fillId="5" borderId="43" xfId="0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0" fontId="26" fillId="5" borderId="42" xfId="0" applyFont="1" applyFill="1" applyBorder="1" applyAlignment="1">
      <alignment horizontal="left" vertical="center" wrapText="1"/>
    </xf>
    <xf numFmtId="0" fontId="0" fillId="5" borderId="43" xfId="0" applyFill="1" applyBorder="1" applyAlignment="1">
      <alignment horizontal="left" vertical="center" wrapText="1"/>
    </xf>
    <xf numFmtId="0" fontId="0" fillId="5" borderId="23" xfId="0" applyFill="1" applyBorder="1" applyAlignment="1">
      <alignment horizontal="left" vertical="center" wrapText="1"/>
    </xf>
    <xf numFmtId="44" fontId="15" fillId="0" borderId="43" xfId="1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31" fillId="0" borderId="43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44" fontId="29" fillId="0" borderId="43" xfId="1" applyFont="1" applyBorder="1" applyAlignment="1">
      <alignment horizontal="center" vertical="center" wrapText="1"/>
    </xf>
    <xf numFmtId="44" fontId="31" fillId="0" borderId="43" xfId="1" applyFont="1" applyBorder="1" applyAlignment="1">
      <alignment horizontal="center" vertical="center" wrapText="1"/>
    </xf>
    <xf numFmtId="44" fontId="31" fillId="0" borderId="23" xfId="1" applyFont="1" applyBorder="1" applyAlignment="1">
      <alignment horizontal="center" vertical="center" wrapText="1"/>
    </xf>
    <xf numFmtId="44" fontId="29" fillId="0" borderId="42" xfId="1" applyFont="1" applyBorder="1" applyAlignment="1">
      <alignment horizontal="center" vertical="center" wrapText="1"/>
    </xf>
    <xf numFmtId="0" fontId="21" fillId="4" borderId="44" xfId="0" applyFont="1" applyFill="1" applyBorder="1" applyAlignment="1">
      <alignment horizontal="left" vertical="center"/>
    </xf>
    <xf numFmtId="0" fontId="21" fillId="4" borderId="45" xfId="0" applyFont="1" applyFill="1" applyBorder="1" applyAlignment="1">
      <alignment horizontal="left" vertical="center"/>
    </xf>
    <xf numFmtId="0" fontId="21" fillId="4" borderId="46" xfId="0" applyFont="1" applyFill="1" applyBorder="1" applyAlignment="1">
      <alignment horizontal="left" vertical="center"/>
    </xf>
    <xf numFmtId="0" fontId="21" fillId="4" borderId="47" xfId="0" applyFont="1" applyFill="1" applyBorder="1" applyAlignment="1">
      <alignment horizontal="left" vertical="center"/>
    </xf>
    <xf numFmtId="0" fontId="29" fillId="4" borderId="45" xfId="0" applyFont="1" applyFill="1" applyBorder="1" applyAlignment="1">
      <alignment horizontal="center" vertical="center"/>
    </xf>
    <xf numFmtId="0" fontId="29" fillId="4" borderId="47" xfId="0" applyFont="1" applyFill="1" applyBorder="1" applyAlignment="1">
      <alignment horizontal="center" vertical="center"/>
    </xf>
    <xf numFmtId="0" fontId="26" fillId="5" borderId="43" xfId="0" applyFont="1" applyFill="1" applyBorder="1" applyAlignment="1">
      <alignment horizontal="center" vertical="center" wrapText="1"/>
    </xf>
    <xf numFmtId="0" fontId="26" fillId="5" borderId="43" xfId="0" applyFont="1" applyFill="1" applyBorder="1" applyAlignment="1">
      <alignment horizontal="left" vertical="center" wrapText="1"/>
    </xf>
    <xf numFmtId="0" fontId="15" fillId="0" borderId="43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sz="2000" b="1"/>
              <a:t>PLAN DE TRABAJO</a:t>
            </a:r>
            <a:r>
              <a:rPr lang="es-AR" sz="2000" b="1" baseline="0"/>
              <a:t> MODELO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'PLAN DE TRABAJO Y CURVA'!$I$56:$K$56</c:f>
              <c:strCache>
                <c:ptCount val="3"/>
                <c:pt idx="0">
                  <c:v>MES 1</c:v>
                </c:pt>
                <c:pt idx="1">
                  <c:v>MES 2</c:v>
                </c:pt>
                <c:pt idx="2">
                  <c:v>MES 3</c:v>
                </c:pt>
              </c:strCache>
            </c:strRef>
          </c:cat>
          <c:val>
            <c:numRef>
              <c:f>'PLAN DE TRABAJO Y CURVA'!$I$58:$K$58</c:f>
              <c:numCache>
                <c:formatCode>0.0000%</c:formatCode>
                <c:ptCount val="3"/>
                <c:pt idx="0">
                  <c:v>0.23333333333333328</c:v>
                </c:pt>
                <c:pt idx="1">
                  <c:v>0.51666666666666661</c:v>
                </c:pt>
                <c:pt idx="2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9944800"/>
        <c:axId val="2079946976"/>
      </c:lineChart>
      <c:catAx>
        <c:axId val="2079944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2079946976"/>
        <c:crosses val="autoZero"/>
        <c:auto val="1"/>
        <c:lblAlgn val="ctr"/>
        <c:lblOffset val="100"/>
        <c:noMultiLvlLbl val="0"/>
      </c:catAx>
      <c:valAx>
        <c:axId val="207994697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20799448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sz="2000" b="1"/>
              <a:t>CURVA</a:t>
            </a:r>
            <a:r>
              <a:rPr lang="es-AR" sz="2000" b="1" baseline="0"/>
              <a:t> DE INVERSION MODELO</a:t>
            </a:r>
            <a:endParaRPr lang="es-AR" sz="2000" b="1"/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'PLAN DE TRABAJO Y CURVA'!$I$56:$K$56</c:f>
              <c:strCache>
                <c:ptCount val="3"/>
                <c:pt idx="0">
                  <c:v>MES 1</c:v>
                </c:pt>
                <c:pt idx="1">
                  <c:v>MES 2</c:v>
                </c:pt>
                <c:pt idx="2">
                  <c:v>MES 3</c:v>
                </c:pt>
              </c:strCache>
            </c:strRef>
          </c:cat>
          <c:val>
            <c:numRef>
              <c:f>'PLAN DE TRABAJO Y CURVA'!$I$61:$K$61</c:f>
              <c:numCache>
                <c:formatCode>_-"$"\ * #,##0.000_-;\-"$"\ * #,##0.000_-;_-"$"\ * "-"??_-;_-@_-</c:formatCode>
                <c:ptCount val="3"/>
                <c:pt idx="0">
                  <c:v>3150</c:v>
                </c:pt>
                <c:pt idx="1">
                  <c:v>6975</c:v>
                </c:pt>
                <c:pt idx="2">
                  <c:v>13500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9935008"/>
        <c:axId val="2079943712"/>
      </c:lineChart>
      <c:catAx>
        <c:axId val="2079935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2079943712"/>
        <c:crosses val="autoZero"/>
        <c:auto val="1"/>
        <c:lblAlgn val="ctr"/>
        <c:lblOffset val="100"/>
        <c:noMultiLvlLbl val="0"/>
      </c:catAx>
      <c:valAx>
        <c:axId val="2079943712"/>
        <c:scaling>
          <c:orientation val="minMax"/>
          <c:max val="15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$&quot;\ * #,##0.000_-;\-&quot;$&quot;\ * #,##0.000_-;_-&quot;$&quot;\ * &quot;-&quot;??_-;_-@_-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207993500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114300</xdr:rowOff>
    </xdr:from>
    <xdr:to>
      <xdr:col>2</xdr:col>
      <xdr:colOff>3180484</xdr:colOff>
      <xdr:row>0</xdr:row>
      <xdr:rowOff>771525</xdr:rowOff>
    </xdr:to>
    <xdr:pic>
      <xdr:nvPicPr>
        <xdr:cNvPr id="3095" name="Imagen 1" descr="C:\Users\astrack\AppData\Local\Microsoft\Windows\Temporary Internet Files\Content.Outlook\SFQTO9LX\Logo TAO (002)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114300"/>
          <a:ext cx="33432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152400</xdr:colOff>
      <xdr:row>61</xdr:row>
      <xdr:rowOff>171450</xdr:rowOff>
    </xdr:from>
    <xdr:to>
      <xdr:col>5</xdr:col>
      <xdr:colOff>571500</xdr:colOff>
      <xdr:row>90</xdr:row>
      <xdr:rowOff>66675</xdr:rowOff>
    </xdr:to>
    <xdr:graphicFrame macro="">
      <xdr:nvGraphicFramePr>
        <xdr:cNvPr id="3096" name="Gráfico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1209675</xdr:colOff>
      <xdr:row>62</xdr:row>
      <xdr:rowOff>19050</xdr:rowOff>
    </xdr:from>
    <xdr:to>
      <xdr:col>14</xdr:col>
      <xdr:colOff>1228725</xdr:colOff>
      <xdr:row>91</xdr:row>
      <xdr:rowOff>0</xdr:rowOff>
    </xdr:to>
    <xdr:graphicFrame macro="">
      <xdr:nvGraphicFramePr>
        <xdr:cNvPr id="3097" name="Gráfico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55"/>
  <sheetViews>
    <sheetView tabSelected="1" zoomScale="70" zoomScaleNormal="70" workbookViewId="0">
      <selection activeCell="H27" sqref="H27"/>
    </sheetView>
  </sheetViews>
  <sheetFormatPr baseColWidth="10" defaultColWidth="12.42578125" defaultRowHeight="12.75" x14ac:dyDescent="0.25"/>
  <cols>
    <col min="1" max="1" width="11.140625" style="16" customWidth="1"/>
    <col min="2" max="2" width="76.28515625" style="1" bestFit="1" customWidth="1"/>
    <col min="3" max="3" width="7.7109375" style="1" customWidth="1"/>
    <col min="4" max="4" width="21.85546875" style="17" customWidth="1"/>
    <col min="5" max="5" width="12.85546875" style="18" hidden="1" customWidth="1"/>
    <col min="6" max="6" width="12.85546875" style="18" bestFit="1" customWidth="1"/>
    <col min="7" max="7" width="18" style="8" bestFit="1" customWidth="1"/>
    <col min="8" max="8" width="15.42578125" style="19" customWidth="1"/>
    <col min="9" max="250" width="11" style="1" customWidth="1"/>
    <col min="251" max="251" width="11.140625" style="1" customWidth="1"/>
    <col min="252" max="252" width="60.42578125" style="1" bestFit="1" customWidth="1"/>
    <col min="253" max="253" width="7.7109375" style="1" customWidth="1"/>
    <col min="254" max="254" width="13.42578125" style="1" customWidth="1"/>
    <col min="255" max="255" width="9.5703125" style="1" bestFit="1" customWidth="1"/>
    <col min="256" max="16384" width="12.42578125" style="1"/>
  </cols>
  <sheetData>
    <row r="1" spans="1:9" ht="16.5" customHeight="1" thickTop="1" thickBot="1" x14ac:dyDescent="0.3">
      <c r="A1" s="166" t="s">
        <v>52</v>
      </c>
      <c r="B1" s="167"/>
      <c r="C1" s="167"/>
      <c r="D1" s="167"/>
      <c r="E1" s="167"/>
      <c r="F1" s="167"/>
      <c r="G1" s="167"/>
      <c r="H1" s="167"/>
    </row>
    <row r="2" spans="1:9" ht="14.25" customHeight="1" thickTop="1" thickBot="1" x14ac:dyDescent="0.3">
      <c r="A2" s="168" t="s">
        <v>0</v>
      </c>
      <c r="B2" s="169"/>
      <c r="C2" s="169"/>
      <c r="D2" s="169"/>
      <c r="E2" s="169"/>
      <c r="F2" s="169"/>
      <c r="G2" s="169"/>
      <c r="H2" s="169"/>
    </row>
    <row r="3" spans="1:9" ht="16.5" thickTop="1" thickBot="1" x14ac:dyDescent="0.3">
      <c r="A3" s="168" t="s">
        <v>1</v>
      </c>
      <c r="B3" s="169"/>
      <c r="C3" s="169"/>
      <c r="D3" s="169"/>
      <c r="E3" s="169"/>
      <c r="F3" s="169"/>
      <c r="G3" s="169"/>
      <c r="H3" s="169"/>
    </row>
    <row r="4" spans="1:9" ht="24" thickTop="1" thickBot="1" x14ac:dyDescent="0.3">
      <c r="A4" s="22" t="s">
        <v>2</v>
      </c>
      <c r="B4" s="22" t="s">
        <v>3</v>
      </c>
      <c r="C4" s="23" t="s">
        <v>4</v>
      </c>
      <c r="D4" s="24" t="s">
        <v>5</v>
      </c>
      <c r="E4" s="22" t="s">
        <v>6</v>
      </c>
      <c r="F4" s="22" t="s">
        <v>22</v>
      </c>
      <c r="G4" s="25" t="s">
        <v>21</v>
      </c>
      <c r="H4" s="25" t="s">
        <v>23</v>
      </c>
    </row>
    <row r="5" spans="1:9" s="83" customFormat="1" ht="15.75" thickTop="1" x14ac:dyDescent="0.25">
      <c r="A5" s="127">
        <v>1</v>
      </c>
      <c r="B5" s="2" t="s">
        <v>45</v>
      </c>
      <c r="C5" s="158"/>
      <c r="D5" s="159"/>
      <c r="E5" s="159"/>
      <c r="F5" s="159"/>
      <c r="G5" s="160"/>
      <c r="H5" s="128"/>
      <c r="I5" s="83" t="s">
        <v>51</v>
      </c>
    </row>
    <row r="6" spans="1:9" s="107" customFormat="1" ht="12" customHeight="1" x14ac:dyDescent="0.25">
      <c r="A6" s="129" t="s">
        <v>7</v>
      </c>
      <c r="B6" s="84" t="s">
        <v>8</v>
      </c>
      <c r="C6" s="85" t="s">
        <v>46</v>
      </c>
      <c r="D6" s="86">
        <v>3</v>
      </c>
      <c r="E6" s="106">
        <v>7288</v>
      </c>
      <c r="F6" s="106">
        <v>0</v>
      </c>
      <c r="G6" s="88">
        <f>D6*F6</f>
        <v>0</v>
      </c>
      <c r="H6" s="130"/>
    </row>
    <row r="7" spans="1:9" s="107" customFormat="1" ht="12" customHeight="1" x14ac:dyDescent="0.25">
      <c r="A7" s="129" t="s">
        <v>9</v>
      </c>
      <c r="B7" s="84" t="s">
        <v>10</v>
      </c>
      <c r="C7" s="85" t="s">
        <v>47</v>
      </c>
      <c r="D7" s="86">
        <v>3</v>
      </c>
      <c r="E7" s="106">
        <v>450</v>
      </c>
      <c r="F7" s="106">
        <v>0</v>
      </c>
      <c r="G7" s="88">
        <f>D7*F7</f>
        <v>0</v>
      </c>
      <c r="H7" s="130"/>
    </row>
    <row r="8" spans="1:9" s="107" customFormat="1" ht="12" customHeight="1" thickBot="1" x14ac:dyDescent="0.3">
      <c r="A8" s="129"/>
      <c r="B8" s="84"/>
      <c r="C8" s="85"/>
      <c r="D8" s="86"/>
      <c r="E8" s="106"/>
      <c r="F8" s="106"/>
      <c r="G8" s="88"/>
      <c r="H8" s="130"/>
    </row>
    <row r="9" spans="1:9" s="89" customFormat="1" ht="12" customHeight="1" thickBot="1" x14ac:dyDescent="0.3">
      <c r="A9" s="146" t="s">
        <v>11</v>
      </c>
      <c r="B9" s="147"/>
      <c r="C9" s="148"/>
      <c r="D9" s="149"/>
      <c r="E9" s="150"/>
      <c r="F9" s="150"/>
      <c r="G9" s="151">
        <f>SUM(G6:G8)</f>
        <v>0</v>
      </c>
      <c r="H9" s="152" t="s">
        <v>26</v>
      </c>
    </row>
    <row r="10" spans="1:9" s="83" customFormat="1" ht="15" x14ac:dyDescent="0.25">
      <c r="A10" s="127">
        <v>2</v>
      </c>
      <c r="B10" s="2" t="s">
        <v>49</v>
      </c>
      <c r="C10" s="158"/>
      <c r="D10" s="159"/>
      <c r="E10" s="159"/>
      <c r="F10" s="159"/>
      <c r="G10" s="160"/>
      <c r="H10" s="131"/>
    </row>
    <row r="11" spans="1:9" s="107" customFormat="1" ht="12" customHeight="1" x14ac:dyDescent="0.25">
      <c r="A11" s="132" t="s">
        <v>12</v>
      </c>
      <c r="B11" s="84" t="s">
        <v>20</v>
      </c>
      <c r="C11" s="108" t="s">
        <v>48</v>
      </c>
      <c r="D11" s="86">
        <v>1</v>
      </c>
      <c r="E11" s="106">
        <v>15000</v>
      </c>
      <c r="F11" s="106">
        <v>0</v>
      </c>
      <c r="G11" s="88">
        <f>D11*F11</f>
        <v>0</v>
      </c>
      <c r="H11" s="130"/>
    </row>
    <row r="12" spans="1:9" s="89" customFormat="1" ht="12" customHeight="1" thickBot="1" x14ac:dyDescent="0.3">
      <c r="A12" s="133"/>
      <c r="B12" s="90"/>
      <c r="C12" s="91"/>
      <c r="D12" s="92"/>
      <c r="E12" s="93"/>
      <c r="F12" s="93"/>
      <c r="G12" s="94"/>
      <c r="H12" s="134"/>
    </row>
    <row r="13" spans="1:9" s="89" customFormat="1" ht="12" customHeight="1" thickBot="1" x14ac:dyDescent="0.3">
      <c r="A13" s="146" t="s">
        <v>11</v>
      </c>
      <c r="B13" s="147"/>
      <c r="C13" s="148"/>
      <c r="D13" s="149"/>
      <c r="E13" s="150"/>
      <c r="F13" s="150"/>
      <c r="G13" s="151">
        <f>SUM(G11:G11)</f>
        <v>0</v>
      </c>
      <c r="H13" s="152" t="s">
        <v>26</v>
      </c>
    </row>
    <row r="14" spans="1:9" s="83" customFormat="1" ht="15" x14ac:dyDescent="0.25">
      <c r="A14" s="127">
        <v>3</v>
      </c>
      <c r="B14" s="2" t="s">
        <v>61</v>
      </c>
      <c r="C14" s="158"/>
      <c r="D14" s="159"/>
      <c r="E14" s="159"/>
      <c r="F14" s="159"/>
      <c r="G14" s="160"/>
      <c r="H14" s="128"/>
    </row>
    <row r="15" spans="1:9" s="107" customFormat="1" ht="12" customHeight="1" x14ac:dyDescent="0.25">
      <c r="A15" s="137" t="s">
        <v>13</v>
      </c>
      <c r="B15" s="84" t="s">
        <v>60</v>
      </c>
      <c r="C15" s="95" t="s">
        <v>63</v>
      </c>
      <c r="D15" s="86">
        <v>363</v>
      </c>
      <c r="E15" s="106">
        <v>5500</v>
      </c>
      <c r="F15" s="106">
        <v>0</v>
      </c>
      <c r="G15" s="88">
        <f>D15*F15</f>
        <v>0</v>
      </c>
      <c r="H15" s="130"/>
    </row>
    <row r="16" spans="1:9" s="107" customFormat="1" ht="12" customHeight="1" x14ac:dyDescent="0.25">
      <c r="A16" s="137" t="s">
        <v>53</v>
      </c>
      <c r="B16" s="84" t="s">
        <v>65</v>
      </c>
      <c r="C16" s="95" t="s">
        <v>14</v>
      </c>
      <c r="D16" s="96">
        <v>1</v>
      </c>
      <c r="E16" s="154"/>
      <c r="F16" s="106">
        <v>0</v>
      </c>
      <c r="G16" s="88">
        <f t="shared" ref="G16:G19" si="0">D16*F16</f>
        <v>0</v>
      </c>
      <c r="H16" s="130"/>
    </row>
    <row r="17" spans="1:8" s="107" customFormat="1" ht="12" customHeight="1" x14ac:dyDescent="0.25">
      <c r="A17" s="137" t="s">
        <v>54</v>
      </c>
      <c r="B17" s="84" t="s">
        <v>66</v>
      </c>
      <c r="C17" s="85" t="s">
        <v>58</v>
      </c>
      <c r="D17" s="86">
        <v>1917</v>
      </c>
      <c r="E17" s="154"/>
      <c r="F17" s="106">
        <v>0</v>
      </c>
      <c r="G17" s="88">
        <f t="shared" si="0"/>
        <v>0</v>
      </c>
      <c r="H17" s="130"/>
    </row>
    <row r="18" spans="1:8" s="107" customFormat="1" ht="12" customHeight="1" x14ac:dyDescent="0.25">
      <c r="A18" s="137" t="s">
        <v>67</v>
      </c>
      <c r="B18" s="84" t="s">
        <v>57</v>
      </c>
      <c r="C18" s="85" t="s">
        <v>63</v>
      </c>
      <c r="D18" s="86">
        <v>363</v>
      </c>
      <c r="E18" s="154"/>
      <c r="F18" s="106">
        <v>0</v>
      </c>
      <c r="G18" s="88">
        <f t="shared" si="0"/>
        <v>0</v>
      </c>
      <c r="H18" s="130"/>
    </row>
    <row r="19" spans="1:8" s="107" customFormat="1" ht="12" customHeight="1" x14ac:dyDescent="0.25">
      <c r="A19" s="137" t="s">
        <v>68</v>
      </c>
      <c r="B19" s="84" t="s">
        <v>56</v>
      </c>
      <c r="C19" s="85" t="s">
        <v>63</v>
      </c>
      <c r="D19" s="86">
        <v>363</v>
      </c>
      <c r="E19" s="154"/>
      <c r="F19" s="106">
        <v>0</v>
      </c>
      <c r="G19" s="88">
        <f t="shared" si="0"/>
        <v>0</v>
      </c>
      <c r="H19" s="130"/>
    </row>
    <row r="20" spans="1:8" s="107" customFormat="1" ht="11.25" customHeight="1" thickBot="1" x14ac:dyDescent="0.3">
      <c r="A20" s="135"/>
      <c r="B20" s="84"/>
      <c r="C20" s="95"/>
      <c r="D20" s="96"/>
      <c r="E20" s="97"/>
      <c r="F20" s="106"/>
      <c r="G20" s="88"/>
      <c r="H20" s="130"/>
    </row>
    <row r="21" spans="1:8" s="89" customFormat="1" ht="12" customHeight="1" thickBot="1" x14ac:dyDescent="0.3">
      <c r="A21" s="146" t="s">
        <v>11</v>
      </c>
      <c r="B21" s="147"/>
      <c r="C21" s="148"/>
      <c r="D21" s="149"/>
      <c r="E21" s="150"/>
      <c r="F21" s="150"/>
      <c r="G21" s="151">
        <f>SUM(G15:G20)</f>
        <v>0</v>
      </c>
      <c r="H21" s="152" t="s">
        <v>26</v>
      </c>
    </row>
    <row r="22" spans="1:8" s="89" customFormat="1" ht="12" customHeight="1" x14ac:dyDescent="0.25">
      <c r="A22" s="127">
        <v>4</v>
      </c>
      <c r="B22" s="153" t="s">
        <v>62</v>
      </c>
      <c r="C22" s="104"/>
      <c r="D22" s="105"/>
      <c r="E22" s="105"/>
      <c r="F22" s="105"/>
      <c r="G22" s="99"/>
      <c r="H22" s="136"/>
    </row>
    <row r="23" spans="1:8" s="107" customFormat="1" ht="12" customHeight="1" x14ac:dyDescent="0.25">
      <c r="A23" s="137" t="s">
        <v>15</v>
      </c>
      <c r="B23" s="84" t="s">
        <v>60</v>
      </c>
      <c r="C23" s="95" t="s">
        <v>63</v>
      </c>
      <c r="D23" s="86">
        <v>287</v>
      </c>
      <c r="E23" s="106">
        <v>320</v>
      </c>
      <c r="F23" s="106">
        <v>0</v>
      </c>
      <c r="G23" s="98">
        <f>D23*F23</f>
        <v>0</v>
      </c>
      <c r="H23" s="130"/>
    </row>
    <row r="24" spans="1:8" s="107" customFormat="1" ht="12" customHeight="1" x14ac:dyDescent="0.25">
      <c r="A24" s="137" t="s">
        <v>55</v>
      </c>
      <c r="B24" s="84" t="s">
        <v>65</v>
      </c>
      <c r="C24" s="95" t="s">
        <v>14</v>
      </c>
      <c r="D24" s="96">
        <v>1</v>
      </c>
      <c r="E24" s="106"/>
      <c r="F24" s="106">
        <v>0</v>
      </c>
      <c r="G24" s="98">
        <f t="shared" ref="G24:G27" si="1">D24*F24</f>
        <v>0</v>
      </c>
      <c r="H24" s="130"/>
    </row>
    <row r="25" spans="1:8" s="107" customFormat="1" ht="12" customHeight="1" x14ac:dyDescent="0.25">
      <c r="A25" s="137" t="s">
        <v>69</v>
      </c>
      <c r="B25" s="84" t="s">
        <v>66</v>
      </c>
      <c r="C25" s="85" t="s">
        <v>58</v>
      </c>
      <c r="D25" s="86">
        <v>1567</v>
      </c>
      <c r="E25" s="106"/>
      <c r="F25" s="106">
        <v>0</v>
      </c>
      <c r="G25" s="98">
        <f t="shared" si="1"/>
        <v>0</v>
      </c>
      <c r="H25" s="130"/>
    </row>
    <row r="26" spans="1:8" s="107" customFormat="1" ht="12" customHeight="1" x14ac:dyDescent="0.25">
      <c r="A26" s="137" t="s">
        <v>70</v>
      </c>
      <c r="B26" s="84" t="s">
        <v>57</v>
      </c>
      <c r="C26" s="85" t="s">
        <v>63</v>
      </c>
      <c r="D26" s="86">
        <v>287</v>
      </c>
      <c r="E26" s="106"/>
      <c r="F26" s="106">
        <v>0</v>
      </c>
      <c r="G26" s="98">
        <f t="shared" si="1"/>
        <v>0</v>
      </c>
      <c r="H26" s="130"/>
    </row>
    <row r="27" spans="1:8" s="107" customFormat="1" ht="12" customHeight="1" x14ac:dyDescent="0.25">
      <c r="A27" s="137" t="s">
        <v>71</v>
      </c>
      <c r="B27" s="84" t="s">
        <v>56</v>
      </c>
      <c r="C27" s="85" t="s">
        <v>63</v>
      </c>
      <c r="D27" s="86">
        <v>287</v>
      </c>
      <c r="E27" s="106"/>
      <c r="F27" s="106">
        <v>0</v>
      </c>
      <c r="G27" s="98">
        <f t="shared" si="1"/>
        <v>0</v>
      </c>
      <c r="H27" s="130"/>
    </row>
    <row r="28" spans="1:8" s="89" customFormat="1" ht="12" customHeight="1" thickBot="1" x14ac:dyDescent="0.25">
      <c r="A28" s="137"/>
      <c r="B28" s="84"/>
      <c r="C28" s="102"/>
      <c r="D28" s="101"/>
      <c r="E28" s="87"/>
      <c r="F28" s="87"/>
      <c r="G28" s="88"/>
      <c r="H28" s="138"/>
    </row>
    <row r="29" spans="1:8" s="89" customFormat="1" ht="12" customHeight="1" thickBot="1" x14ac:dyDescent="0.3">
      <c r="A29" s="146" t="s">
        <v>11</v>
      </c>
      <c r="B29" s="147"/>
      <c r="C29" s="148"/>
      <c r="D29" s="149"/>
      <c r="E29" s="150"/>
      <c r="F29" s="150"/>
      <c r="G29" s="151">
        <f>SUM(G23:G28)</f>
        <v>0</v>
      </c>
      <c r="H29" s="152" t="s">
        <v>26</v>
      </c>
    </row>
    <row r="30" spans="1:8" s="89" customFormat="1" ht="12" customHeight="1" x14ac:dyDescent="0.25">
      <c r="A30" s="127">
        <v>5</v>
      </c>
      <c r="B30" s="2" t="s">
        <v>64</v>
      </c>
      <c r="C30" s="158"/>
      <c r="D30" s="159"/>
      <c r="E30" s="159"/>
      <c r="F30" s="159"/>
      <c r="G30" s="160"/>
      <c r="H30" s="128"/>
    </row>
    <row r="31" spans="1:8" s="107" customFormat="1" ht="12" customHeight="1" x14ac:dyDescent="0.25">
      <c r="A31" s="137" t="s">
        <v>16</v>
      </c>
      <c r="B31" s="84" t="s">
        <v>73</v>
      </c>
      <c r="C31" s="95" t="s">
        <v>46</v>
      </c>
      <c r="D31" s="103">
        <v>3</v>
      </c>
      <c r="E31" s="106">
        <v>1350</v>
      </c>
      <c r="F31" s="106">
        <v>0</v>
      </c>
      <c r="G31" s="98">
        <f>D31*F31</f>
        <v>0</v>
      </c>
      <c r="H31" s="130"/>
    </row>
    <row r="32" spans="1:8" s="89" customFormat="1" ht="12" customHeight="1" thickBot="1" x14ac:dyDescent="0.25">
      <c r="A32" s="137"/>
      <c r="B32" s="84"/>
      <c r="C32" s="102"/>
      <c r="D32" s="101"/>
      <c r="E32" s="87"/>
      <c r="F32" s="87"/>
      <c r="G32" s="88"/>
      <c r="H32" s="138"/>
    </row>
    <row r="33" spans="1:8" s="89" customFormat="1" ht="12" customHeight="1" thickBot="1" x14ac:dyDescent="0.3">
      <c r="A33" s="146" t="s">
        <v>11</v>
      </c>
      <c r="B33" s="147"/>
      <c r="C33" s="148"/>
      <c r="D33" s="149"/>
      <c r="E33" s="150"/>
      <c r="F33" s="150"/>
      <c r="G33" s="151">
        <f>SUM(G31:G31)</f>
        <v>0</v>
      </c>
      <c r="H33" s="152" t="s">
        <v>26</v>
      </c>
    </row>
    <row r="34" spans="1:8" s="89" customFormat="1" ht="12" customHeight="1" x14ac:dyDescent="0.25">
      <c r="A34" s="127">
        <v>6</v>
      </c>
      <c r="B34" s="2" t="s">
        <v>18</v>
      </c>
      <c r="C34" s="158"/>
      <c r="D34" s="159"/>
      <c r="E34" s="159"/>
      <c r="F34" s="159"/>
      <c r="G34" s="160"/>
      <c r="H34" s="128"/>
    </row>
    <row r="35" spans="1:8" s="107" customFormat="1" ht="12" customHeight="1" x14ac:dyDescent="0.25">
      <c r="A35" s="137" t="s">
        <v>17</v>
      </c>
      <c r="B35" s="84" t="s">
        <v>19</v>
      </c>
      <c r="C35" s="100" t="s">
        <v>48</v>
      </c>
      <c r="D35" s="101">
        <v>1</v>
      </c>
      <c r="E35" s="106">
        <v>850</v>
      </c>
      <c r="F35" s="106">
        <v>0</v>
      </c>
      <c r="G35" s="98">
        <f>D35*F35</f>
        <v>0</v>
      </c>
      <c r="H35" s="130"/>
    </row>
    <row r="36" spans="1:8" s="107" customFormat="1" ht="12" customHeight="1" x14ac:dyDescent="0.25">
      <c r="A36" s="137" t="s">
        <v>72</v>
      </c>
      <c r="B36" s="84" t="s">
        <v>59</v>
      </c>
      <c r="C36" s="100" t="s">
        <v>46</v>
      </c>
      <c r="D36" s="101">
        <v>3</v>
      </c>
      <c r="E36" s="106"/>
      <c r="F36" s="106">
        <v>0</v>
      </c>
      <c r="G36" s="98">
        <f>D36*F36</f>
        <v>0</v>
      </c>
      <c r="H36" s="130"/>
    </row>
    <row r="37" spans="1:8" s="89" customFormat="1" ht="12" customHeight="1" thickBot="1" x14ac:dyDescent="0.25">
      <c r="A37" s="137"/>
      <c r="B37" s="84"/>
      <c r="C37" s="102"/>
      <c r="D37" s="101"/>
      <c r="E37" s="87"/>
      <c r="F37" s="87"/>
      <c r="G37" s="88"/>
      <c r="H37" s="138"/>
    </row>
    <row r="38" spans="1:8" ht="13.5" thickBot="1" x14ac:dyDescent="0.3">
      <c r="A38" s="146" t="s">
        <v>11</v>
      </c>
      <c r="B38" s="147"/>
      <c r="C38" s="148"/>
      <c r="D38" s="149"/>
      <c r="E38" s="150"/>
      <c r="F38" s="150"/>
      <c r="G38" s="151">
        <v>0</v>
      </c>
      <c r="H38" s="152" t="s">
        <v>26</v>
      </c>
    </row>
    <row r="39" spans="1:8" s="9" customFormat="1" ht="14.25" x14ac:dyDescent="0.2">
      <c r="A39" s="139"/>
      <c r="B39" s="140"/>
      <c r="C39" s="4"/>
      <c r="D39" s="5"/>
      <c r="E39" s="6"/>
      <c r="F39" s="14"/>
      <c r="G39" s="15"/>
      <c r="H39" s="141"/>
    </row>
    <row r="40" spans="1:8" ht="16.5" thickBot="1" x14ac:dyDescent="0.3">
      <c r="A40" s="161" t="s">
        <v>24</v>
      </c>
      <c r="B40" s="162"/>
      <c r="C40" s="162"/>
      <c r="D40" s="162"/>
      <c r="E40" s="162"/>
      <c r="F40" s="162"/>
      <c r="G40" s="10">
        <v>0</v>
      </c>
      <c r="H40" s="142" t="s">
        <v>26</v>
      </c>
    </row>
    <row r="41" spans="1:8" ht="15" x14ac:dyDescent="0.25">
      <c r="A41" s="163"/>
      <c r="B41" s="164"/>
      <c r="C41" s="164"/>
      <c r="D41" s="164"/>
      <c r="E41" s="164"/>
      <c r="F41" s="164"/>
      <c r="G41" s="164"/>
      <c r="H41" s="165"/>
    </row>
    <row r="42" spans="1:8" ht="16.5" thickBot="1" x14ac:dyDescent="0.3">
      <c r="A42" s="155" t="s">
        <v>25</v>
      </c>
      <c r="B42" s="156"/>
      <c r="C42" s="156"/>
      <c r="D42" s="156"/>
      <c r="E42" s="156"/>
      <c r="F42" s="143">
        <v>0.21</v>
      </c>
      <c r="G42" s="144">
        <f>(G40*F42)+G40</f>
        <v>0</v>
      </c>
      <c r="H42" s="145"/>
    </row>
    <row r="43" spans="1:8" ht="15.75" thickTop="1" x14ac:dyDescent="0.25">
      <c r="A43" s="11"/>
      <c r="B43" s="12"/>
      <c r="C43" s="3"/>
      <c r="D43" s="13"/>
      <c r="E43" s="14"/>
      <c r="F43" s="14"/>
      <c r="H43" s="15"/>
    </row>
    <row r="44" spans="1:8" ht="15" x14ac:dyDescent="0.25">
      <c r="A44" s="11"/>
      <c r="B44" s="12"/>
      <c r="C44" s="3"/>
      <c r="D44" s="13"/>
      <c r="E44" s="14"/>
      <c r="F44" s="14"/>
      <c r="H44" s="15"/>
    </row>
    <row r="45" spans="1:8" x14ac:dyDescent="0.25">
      <c r="D45" s="1"/>
      <c r="E45" s="7"/>
      <c r="F45" s="7"/>
      <c r="H45" s="8"/>
    </row>
    <row r="46" spans="1:8" x14ac:dyDescent="0.25">
      <c r="B46" s="3"/>
      <c r="C46" s="3"/>
      <c r="D46" s="3"/>
      <c r="E46" s="7"/>
      <c r="F46" s="7"/>
      <c r="H46" s="8"/>
    </row>
    <row r="47" spans="1:8" x14ac:dyDescent="0.25">
      <c r="B47" s="3"/>
      <c r="C47" s="3"/>
      <c r="D47" s="3"/>
      <c r="E47" s="7"/>
      <c r="F47" s="7"/>
      <c r="H47" s="8"/>
    </row>
    <row r="48" spans="1:8" ht="15" x14ac:dyDescent="0.25">
      <c r="B48" s="31"/>
      <c r="C48" s="31"/>
      <c r="D48" s="31"/>
      <c r="E48" s="7"/>
      <c r="F48" s="7"/>
      <c r="H48" s="8"/>
    </row>
    <row r="49" spans="2:8" ht="20.25" x14ac:dyDescent="0.3">
      <c r="B49" s="32"/>
      <c r="C49" s="31"/>
      <c r="D49" s="31"/>
      <c r="E49" s="7"/>
      <c r="F49" s="7"/>
      <c r="H49" s="8"/>
    </row>
    <row r="50" spans="2:8" ht="15" x14ac:dyDescent="0.25">
      <c r="B50" s="31"/>
      <c r="C50" s="31"/>
      <c r="D50" s="31"/>
      <c r="E50" s="7"/>
      <c r="F50" s="7"/>
      <c r="H50" s="8"/>
    </row>
    <row r="51" spans="2:8" ht="15" x14ac:dyDescent="0.25">
      <c r="B51" s="33"/>
      <c r="C51" s="31"/>
      <c r="D51" s="27"/>
      <c r="E51" s="7"/>
      <c r="F51" s="7"/>
      <c r="H51" s="8"/>
    </row>
    <row r="52" spans="2:8" ht="15" x14ac:dyDescent="0.25">
      <c r="B52" s="31"/>
      <c r="C52" s="31"/>
      <c r="D52" s="27"/>
      <c r="E52" s="7"/>
      <c r="F52" s="7"/>
      <c r="H52" s="8"/>
    </row>
    <row r="53" spans="2:8" ht="15" x14ac:dyDescent="0.25">
      <c r="B53" s="31"/>
      <c r="C53" s="31"/>
      <c r="D53" s="27"/>
      <c r="E53" s="7"/>
      <c r="F53" s="7"/>
      <c r="H53" s="8"/>
    </row>
    <row r="54" spans="2:8" ht="15" x14ac:dyDescent="0.25">
      <c r="B54" s="20"/>
      <c r="C54" s="26"/>
      <c r="D54" s="27"/>
      <c r="E54" s="7"/>
      <c r="F54" s="7"/>
      <c r="H54" s="8"/>
    </row>
    <row r="55" spans="2:8" ht="15" x14ac:dyDescent="0.25">
      <c r="B55" s="20"/>
      <c r="C55" s="26"/>
      <c r="D55" s="27"/>
      <c r="E55" s="7"/>
      <c r="F55" s="7"/>
      <c r="H55" s="8"/>
    </row>
    <row r="56" spans="2:8" ht="15.75" x14ac:dyDescent="0.25">
      <c r="B56" s="21"/>
      <c r="C56" s="28"/>
      <c r="D56" s="29"/>
      <c r="E56" s="7"/>
      <c r="F56" s="7"/>
      <c r="H56" s="8"/>
    </row>
    <row r="57" spans="2:8" ht="15" x14ac:dyDescent="0.25">
      <c r="B57" s="20"/>
      <c r="C57" s="26"/>
      <c r="D57" s="27"/>
    </row>
    <row r="58" spans="2:8" ht="15" x14ac:dyDescent="0.25">
      <c r="B58" s="31"/>
      <c r="C58" s="31"/>
      <c r="D58" s="31"/>
    </row>
    <row r="59" spans="2:8" x14ac:dyDescent="0.2">
      <c r="B59" s="33"/>
      <c r="C59" s="34"/>
      <c r="D59" s="27"/>
    </row>
    <row r="60" spans="2:8" x14ac:dyDescent="0.2">
      <c r="B60" s="33"/>
      <c r="C60" s="34"/>
      <c r="D60" s="27"/>
    </row>
    <row r="61" spans="2:8" x14ac:dyDescent="0.2">
      <c r="B61" s="33"/>
      <c r="C61" s="34"/>
      <c r="D61" s="27"/>
    </row>
    <row r="62" spans="2:8" x14ac:dyDescent="0.2">
      <c r="B62" s="33"/>
      <c r="C62" s="34"/>
      <c r="D62" s="27"/>
    </row>
    <row r="63" spans="2:8" x14ac:dyDescent="0.2">
      <c r="B63" s="33"/>
      <c r="C63" s="34"/>
      <c r="D63" s="27"/>
    </row>
    <row r="64" spans="2:8" x14ac:dyDescent="0.2">
      <c r="B64" s="33"/>
      <c r="C64" s="34"/>
      <c r="D64" s="27"/>
    </row>
    <row r="65" spans="2:4" x14ac:dyDescent="0.2">
      <c r="B65" s="30"/>
      <c r="C65" s="34"/>
      <c r="D65" s="27"/>
    </row>
    <row r="66" spans="2:4" x14ac:dyDescent="0.2">
      <c r="B66" s="30"/>
      <c r="C66" s="34"/>
      <c r="D66" s="27"/>
    </row>
    <row r="67" spans="2:4" x14ac:dyDescent="0.2">
      <c r="B67" s="30"/>
      <c r="C67" s="26"/>
      <c r="D67" s="27"/>
    </row>
    <row r="68" spans="2:4" x14ac:dyDescent="0.25">
      <c r="B68" s="157"/>
      <c r="C68" s="157"/>
      <c r="D68" s="35"/>
    </row>
    <row r="69" spans="2:4" x14ac:dyDescent="0.25">
      <c r="B69" s="3"/>
      <c r="C69" s="3"/>
      <c r="D69" s="3"/>
    </row>
    <row r="70" spans="2:4" x14ac:dyDescent="0.25">
      <c r="B70" s="3"/>
      <c r="C70" s="3"/>
      <c r="D70" s="3"/>
    </row>
    <row r="71" spans="2:4" x14ac:dyDescent="0.25">
      <c r="B71" s="3"/>
      <c r="C71" s="3"/>
      <c r="D71" s="3"/>
    </row>
    <row r="72" spans="2:4" x14ac:dyDescent="0.25">
      <c r="B72" s="3"/>
      <c r="C72" s="3"/>
      <c r="D72" s="3"/>
    </row>
    <row r="73" spans="2:4" x14ac:dyDescent="0.25">
      <c r="B73" s="3"/>
      <c r="C73" s="3"/>
      <c r="D73" s="3"/>
    </row>
    <row r="74" spans="2:4" x14ac:dyDescent="0.25">
      <c r="B74" s="3"/>
      <c r="C74" s="3"/>
      <c r="D74" s="3"/>
    </row>
    <row r="75" spans="2:4" x14ac:dyDescent="0.25">
      <c r="B75" s="3"/>
      <c r="C75" s="3"/>
      <c r="D75" s="3"/>
    </row>
    <row r="76" spans="2:4" x14ac:dyDescent="0.25">
      <c r="B76" s="3"/>
      <c r="C76" s="3"/>
      <c r="D76" s="3"/>
    </row>
    <row r="77" spans="2:4" x14ac:dyDescent="0.25">
      <c r="B77" s="3"/>
      <c r="C77" s="3"/>
      <c r="D77" s="3"/>
    </row>
    <row r="78" spans="2:4" x14ac:dyDescent="0.25">
      <c r="B78" s="3"/>
      <c r="C78" s="3"/>
      <c r="D78" s="3"/>
    </row>
    <row r="79" spans="2:4" x14ac:dyDescent="0.25">
      <c r="B79" s="3"/>
      <c r="C79" s="3"/>
      <c r="D79" s="3"/>
    </row>
    <row r="80" spans="2:4" x14ac:dyDescent="0.25">
      <c r="B80" s="3"/>
      <c r="C80" s="3"/>
      <c r="D80" s="3"/>
    </row>
    <row r="81" spans="2:4" x14ac:dyDescent="0.25">
      <c r="B81" s="3"/>
      <c r="C81" s="3"/>
      <c r="D81" s="3"/>
    </row>
    <row r="82" spans="2:4" x14ac:dyDescent="0.25">
      <c r="B82" s="3"/>
      <c r="C82" s="3"/>
      <c r="D82" s="3"/>
    </row>
    <row r="83" spans="2:4" x14ac:dyDescent="0.25">
      <c r="B83" s="3"/>
      <c r="C83" s="3"/>
      <c r="D83" s="3"/>
    </row>
    <row r="84" spans="2:4" x14ac:dyDescent="0.25">
      <c r="B84" s="3"/>
      <c r="C84" s="3"/>
      <c r="D84" s="3"/>
    </row>
    <row r="85" spans="2:4" x14ac:dyDescent="0.25">
      <c r="D85" s="1"/>
    </row>
    <row r="86" spans="2:4" x14ac:dyDescent="0.25">
      <c r="D86" s="1"/>
    </row>
    <row r="87" spans="2:4" x14ac:dyDescent="0.25">
      <c r="D87" s="1"/>
    </row>
    <row r="88" spans="2:4" x14ac:dyDescent="0.25">
      <c r="D88" s="1"/>
    </row>
    <row r="89" spans="2:4" x14ac:dyDescent="0.25">
      <c r="D89" s="1"/>
    </row>
    <row r="90" spans="2:4" x14ac:dyDescent="0.25">
      <c r="D90" s="1"/>
    </row>
    <row r="91" spans="2:4" x14ac:dyDescent="0.25">
      <c r="D91" s="1"/>
    </row>
    <row r="92" spans="2:4" x14ac:dyDescent="0.25">
      <c r="D92" s="1"/>
    </row>
    <row r="93" spans="2:4" x14ac:dyDescent="0.25">
      <c r="D93" s="1"/>
    </row>
    <row r="94" spans="2:4" x14ac:dyDescent="0.25">
      <c r="D94" s="1"/>
    </row>
    <row r="95" spans="2:4" x14ac:dyDescent="0.25">
      <c r="D95" s="1"/>
    </row>
    <row r="96" spans="2:4" x14ac:dyDescent="0.25">
      <c r="D96" s="1"/>
    </row>
    <row r="97" spans="4:4" x14ac:dyDescent="0.25">
      <c r="D97" s="1"/>
    </row>
    <row r="98" spans="4:4" x14ac:dyDescent="0.25">
      <c r="D98" s="1"/>
    </row>
    <row r="99" spans="4:4" x14ac:dyDescent="0.25">
      <c r="D99" s="1"/>
    </row>
    <row r="100" spans="4:4" x14ac:dyDescent="0.25">
      <c r="D100" s="1"/>
    </row>
    <row r="101" spans="4:4" x14ac:dyDescent="0.25">
      <c r="D101" s="1"/>
    </row>
    <row r="102" spans="4:4" x14ac:dyDescent="0.25">
      <c r="D102" s="1"/>
    </row>
    <row r="103" spans="4:4" x14ac:dyDescent="0.25">
      <c r="D103" s="1"/>
    </row>
    <row r="104" spans="4:4" x14ac:dyDescent="0.25">
      <c r="D104" s="1"/>
    </row>
    <row r="105" spans="4:4" x14ac:dyDescent="0.25">
      <c r="D105" s="1"/>
    </row>
    <row r="106" spans="4:4" x14ac:dyDescent="0.25">
      <c r="D106" s="1"/>
    </row>
    <row r="107" spans="4:4" x14ac:dyDescent="0.25">
      <c r="D107" s="1"/>
    </row>
    <row r="108" spans="4:4" x14ac:dyDescent="0.25">
      <c r="D108" s="1"/>
    </row>
    <row r="109" spans="4:4" x14ac:dyDescent="0.25">
      <c r="D109" s="1"/>
    </row>
    <row r="110" spans="4:4" x14ac:dyDescent="0.25">
      <c r="D110" s="1"/>
    </row>
    <row r="111" spans="4:4" x14ac:dyDescent="0.25">
      <c r="D111" s="1"/>
    </row>
    <row r="112" spans="4:4" x14ac:dyDescent="0.25">
      <c r="D112" s="1"/>
    </row>
    <row r="113" spans="4:4" x14ac:dyDescent="0.25">
      <c r="D113" s="1"/>
    </row>
    <row r="114" spans="4:4" x14ac:dyDescent="0.25">
      <c r="D114" s="1"/>
    </row>
    <row r="115" spans="4:4" x14ac:dyDescent="0.25">
      <c r="D115" s="1"/>
    </row>
    <row r="116" spans="4:4" x14ac:dyDescent="0.25">
      <c r="D116" s="1"/>
    </row>
    <row r="117" spans="4:4" x14ac:dyDescent="0.25">
      <c r="D117" s="1"/>
    </row>
    <row r="118" spans="4:4" x14ac:dyDescent="0.25">
      <c r="D118" s="1"/>
    </row>
    <row r="119" spans="4:4" x14ac:dyDescent="0.25">
      <c r="D119" s="1"/>
    </row>
    <row r="120" spans="4:4" x14ac:dyDescent="0.25">
      <c r="D120" s="1"/>
    </row>
    <row r="121" spans="4:4" x14ac:dyDescent="0.25">
      <c r="D121" s="1"/>
    </row>
    <row r="122" spans="4:4" x14ac:dyDescent="0.25">
      <c r="D122" s="1"/>
    </row>
    <row r="123" spans="4:4" x14ac:dyDescent="0.25">
      <c r="D123" s="1"/>
    </row>
    <row r="124" spans="4:4" x14ac:dyDescent="0.25">
      <c r="D124" s="1"/>
    </row>
    <row r="125" spans="4:4" x14ac:dyDescent="0.25">
      <c r="D125" s="1"/>
    </row>
    <row r="126" spans="4:4" x14ac:dyDescent="0.25">
      <c r="D126" s="1"/>
    </row>
    <row r="127" spans="4:4" x14ac:dyDescent="0.25">
      <c r="D127" s="1"/>
    </row>
    <row r="128" spans="4:4" x14ac:dyDescent="0.25">
      <c r="D128" s="1"/>
    </row>
    <row r="129" spans="4:4" x14ac:dyDescent="0.25">
      <c r="D129" s="1"/>
    </row>
    <row r="130" spans="4:4" x14ac:dyDescent="0.25">
      <c r="D130" s="1"/>
    </row>
    <row r="131" spans="4:4" x14ac:dyDescent="0.25">
      <c r="D131" s="1"/>
    </row>
    <row r="132" spans="4:4" x14ac:dyDescent="0.25">
      <c r="D132" s="1"/>
    </row>
    <row r="133" spans="4:4" x14ac:dyDescent="0.25">
      <c r="D133" s="1"/>
    </row>
    <row r="134" spans="4:4" x14ac:dyDescent="0.25">
      <c r="D134" s="1"/>
    </row>
    <row r="135" spans="4:4" x14ac:dyDescent="0.25">
      <c r="D135" s="1"/>
    </row>
    <row r="136" spans="4:4" x14ac:dyDescent="0.25">
      <c r="D136" s="1"/>
    </row>
    <row r="137" spans="4:4" x14ac:dyDescent="0.25">
      <c r="D137" s="1"/>
    </row>
    <row r="138" spans="4:4" x14ac:dyDescent="0.25">
      <c r="D138" s="1"/>
    </row>
    <row r="139" spans="4:4" x14ac:dyDescent="0.25">
      <c r="D139" s="1"/>
    </row>
    <row r="140" spans="4:4" x14ac:dyDescent="0.25">
      <c r="D140" s="1"/>
    </row>
    <row r="141" spans="4:4" x14ac:dyDescent="0.25">
      <c r="D141" s="1"/>
    </row>
    <row r="142" spans="4:4" x14ac:dyDescent="0.25">
      <c r="D142" s="1"/>
    </row>
    <row r="143" spans="4:4" x14ac:dyDescent="0.25">
      <c r="D143" s="1"/>
    </row>
    <row r="144" spans="4:4" x14ac:dyDescent="0.25">
      <c r="D144" s="1"/>
    </row>
    <row r="145" spans="4:4" x14ac:dyDescent="0.25">
      <c r="D145" s="1"/>
    </row>
    <row r="146" spans="4:4" x14ac:dyDescent="0.25">
      <c r="D146" s="1"/>
    </row>
    <row r="147" spans="4:4" x14ac:dyDescent="0.25">
      <c r="D147" s="1"/>
    </row>
    <row r="148" spans="4:4" x14ac:dyDescent="0.25">
      <c r="D148" s="1"/>
    </row>
    <row r="149" spans="4:4" x14ac:dyDescent="0.25">
      <c r="D149" s="1"/>
    </row>
    <row r="150" spans="4:4" x14ac:dyDescent="0.25">
      <c r="D150" s="1"/>
    </row>
    <row r="151" spans="4:4" x14ac:dyDescent="0.25">
      <c r="D151" s="1"/>
    </row>
    <row r="152" spans="4:4" x14ac:dyDescent="0.25">
      <c r="D152" s="1"/>
    </row>
    <row r="153" spans="4:4" x14ac:dyDescent="0.25">
      <c r="D153" s="1"/>
    </row>
    <row r="154" spans="4:4" x14ac:dyDescent="0.25">
      <c r="D154" s="1"/>
    </row>
    <row r="155" spans="4:4" x14ac:dyDescent="0.25">
      <c r="D155" s="1"/>
    </row>
    <row r="156" spans="4:4" x14ac:dyDescent="0.25">
      <c r="D156" s="1"/>
    </row>
    <row r="157" spans="4:4" x14ac:dyDescent="0.25">
      <c r="D157" s="1"/>
    </row>
    <row r="158" spans="4:4" x14ac:dyDescent="0.25">
      <c r="D158" s="1"/>
    </row>
    <row r="159" spans="4:4" x14ac:dyDescent="0.25">
      <c r="D159" s="1"/>
    </row>
    <row r="160" spans="4:4" x14ac:dyDescent="0.25">
      <c r="D160" s="1"/>
    </row>
    <row r="161" spans="4:4" x14ac:dyDescent="0.25">
      <c r="D161" s="1"/>
    </row>
    <row r="162" spans="4:4" x14ac:dyDescent="0.25">
      <c r="D162" s="1"/>
    </row>
    <row r="163" spans="4:4" x14ac:dyDescent="0.25">
      <c r="D163" s="1"/>
    </row>
    <row r="164" spans="4:4" x14ac:dyDescent="0.25">
      <c r="D164" s="1"/>
    </row>
    <row r="165" spans="4:4" x14ac:dyDescent="0.25">
      <c r="D165" s="1"/>
    </row>
    <row r="166" spans="4:4" x14ac:dyDescent="0.25">
      <c r="D166" s="1"/>
    </row>
    <row r="167" spans="4:4" x14ac:dyDescent="0.25">
      <c r="D167" s="1"/>
    </row>
    <row r="168" spans="4:4" x14ac:dyDescent="0.25">
      <c r="D168" s="1"/>
    </row>
    <row r="169" spans="4:4" x14ac:dyDescent="0.25">
      <c r="D169" s="1"/>
    </row>
    <row r="170" spans="4:4" x14ac:dyDescent="0.25">
      <c r="D170" s="1"/>
    </row>
    <row r="171" spans="4:4" x14ac:dyDescent="0.25">
      <c r="D171" s="1"/>
    </row>
    <row r="172" spans="4:4" x14ac:dyDescent="0.25">
      <c r="D172" s="1"/>
    </row>
    <row r="173" spans="4:4" x14ac:dyDescent="0.25">
      <c r="D173" s="1"/>
    </row>
    <row r="174" spans="4:4" x14ac:dyDescent="0.25">
      <c r="D174" s="1"/>
    </row>
    <row r="175" spans="4:4" x14ac:dyDescent="0.25">
      <c r="D175" s="1"/>
    </row>
    <row r="176" spans="4:4" x14ac:dyDescent="0.25">
      <c r="D176" s="1"/>
    </row>
    <row r="177" spans="4:4" x14ac:dyDescent="0.25">
      <c r="D177" s="1"/>
    </row>
    <row r="178" spans="4:4" x14ac:dyDescent="0.25">
      <c r="D178" s="1"/>
    </row>
    <row r="179" spans="4:4" x14ac:dyDescent="0.25">
      <c r="D179" s="1"/>
    </row>
    <row r="180" spans="4:4" x14ac:dyDescent="0.25">
      <c r="D180" s="1"/>
    </row>
    <row r="181" spans="4:4" x14ac:dyDescent="0.25">
      <c r="D181" s="1"/>
    </row>
    <row r="182" spans="4:4" x14ac:dyDescent="0.25">
      <c r="D182" s="1"/>
    </row>
    <row r="183" spans="4:4" x14ac:dyDescent="0.25">
      <c r="D183" s="1"/>
    </row>
    <row r="184" spans="4:4" x14ac:dyDescent="0.25">
      <c r="D184" s="1"/>
    </row>
    <row r="185" spans="4:4" x14ac:dyDescent="0.25">
      <c r="D185" s="1"/>
    </row>
    <row r="186" spans="4:4" x14ac:dyDescent="0.25">
      <c r="D186" s="1"/>
    </row>
    <row r="187" spans="4:4" x14ac:dyDescent="0.25">
      <c r="D187" s="1"/>
    </row>
    <row r="188" spans="4:4" x14ac:dyDescent="0.25">
      <c r="D188" s="1"/>
    </row>
    <row r="189" spans="4:4" x14ac:dyDescent="0.25">
      <c r="D189" s="1"/>
    </row>
    <row r="190" spans="4:4" x14ac:dyDescent="0.25">
      <c r="D190" s="1"/>
    </row>
    <row r="191" spans="4:4" x14ac:dyDescent="0.25">
      <c r="D191" s="1"/>
    </row>
    <row r="192" spans="4:4" x14ac:dyDescent="0.25">
      <c r="D192" s="1"/>
    </row>
    <row r="193" spans="4:4" x14ac:dyDescent="0.25">
      <c r="D193" s="1"/>
    </row>
    <row r="194" spans="4:4" x14ac:dyDescent="0.25">
      <c r="D194" s="1"/>
    </row>
    <row r="195" spans="4:4" x14ac:dyDescent="0.25">
      <c r="D195" s="1"/>
    </row>
    <row r="196" spans="4:4" x14ac:dyDescent="0.25">
      <c r="D196" s="1"/>
    </row>
    <row r="197" spans="4:4" x14ac:dyDescent="0.25">
      <c r="D197" s="1"/>
    </row>
    <row r="198" spans="4:4" x14ac:dyDescent="0.25">
      <c r="D198" s="1"/>
    </row>
    <row r="199" spans="4:4" x14ac:dyDescent="0.25">
      <c r="D199" s="1"/>
    </row>
    <row r="200" spans="4:4" x14ac:dyDescent="0.25">
      <c r="D200" s="1"/>
    </row>
    <row r="201" spans="4:4" x14ac:dyDescent="0.25">
      <c r="D201" s="1"/>
    </row>
    <row r="202" spans="4:4" x14ac:dyDescent="0.25">
      <c r="D202" s="1"/>
    </row>
    <row r="203" spans="4:4" x14ac:dyDescent="0.25">
      <c r="D203" s="1"/>
    </row>
    <row r="204" spans="4:4" x14ac:dyDescent="0.25">
      <c r="D204" s="1"/>
    </row>
    <row r="205" spans="4:4" x14ac:dyDescent="0.25">
      <c r="D205" s="1"/>
    </row>
    <row r="206" spans="4:4" x14ac:dyDescent="0.25">
      <c r="D206" s="1"/>
    </row>
    <row r="207" spans="4:4" x14ac:dyDescent="0.25">
      <c r="D207" s="1"/>
    </row>
    <row r="208" spans="4:4" x14ac:dyDescent="0.25">
      <c r="D208" s="1"/>
    </row>
    <row r="209" spans="4:4" x14ac:dyDescent="0.25">
      <c r="D209" s="1"/>
    </row>
    <row r="210" spans="4:4" x14ac:dyDescent="0.25">
      <c r="D210" s="1"/>
    </row>
    <row r="211" spans="4:4" x14ac:dyDescent="0.25">
      <c r="D211" s="1"/>
    </row>
    <row r="212" spans="4:4" x14ac:dyDescent="0.25">
      <c r="D212" s="1"/>
    </row>
    <row r="213" spans="4:4" x14ac:dyDescent="0.25">
      <c r="D213" s="1"/>
    </row>
    <row r="214" spans="4:4" x14ac:dyDescent="0.25">
      <c r="D214" s="1"/>
    </row>
    <row r="215" spans="4:4" x14ac:dyDescent="0.25">
      <c r="D215" s="1"/>
    </row>
    <row r="216" spans="4:4" x14ac:dyDescent="0.25">
      <c r="D216" s="1"/>
    </row>
    <row r="217" spans="4:4" x14ac:dyDescent="0.25">
      <c r="D217" s="1"/>
    </row>
    <row r="218" spans="4:4" x14ac:dyDescent="0.25">
      <c r="D218" s="1"/>
    </row>
    <row r="219" spans="4:4" x14ac:dyDescent="0.25">
      <c r="D219" s="1"/>
    </row>
    <row r="220" spans="4:4" x14ac:dyDescent="0.25">
      <c r="D220" s="1"/>
    </row>
    <row r="221" spans="4:4" x14ac:dyDescent="0.25">
      <c r="D221" s="1"/>
    </row>
    <row r="222" spans="4:4" x14ac:dyDescent="0.25">
      <c r="D222" s="1"/>
    </row>
    <row r="223" spans="4:4" x14ac:dyDescent="0.25">
      <c r="D223" s="1"/>
    </row>
    <row r="224" spans="4:4" x14ac:dyDescent="0.25">
      <c r="D224" s="1"/>
    </row>
    <row r="225" spans="4:4" x14ac:dyDescent="0.25">
      <c r="D225" s="1"/>
    </row>
    <row r="226" spans="4:4" x14ac:dyDescent="0.25">
      <c r="D226" s="1"/>
    </row>
    <row r="227" spans="4:4" x14ac:dyDescent="0.25">
      <c r="D227" s="1"/>
    </row>
    <row r="228" spans="4:4" x14ac:dyDescent="0.25">
      <c r="D228" s="1"/>
    </row>
    <row r="229" spans="4:4" x14ac:dyDescent="0.25">
      <c r="D229" s="1"/>
    </row>
    <row r="230" spans="4:4" x14ac:dyDescent="0.25">
      <c r="D230" s="1"/>
    </row>
    <row r="231" spans="4:4" x14ac:dyDescent="0.25">
      <c r="D231" s="1"/>
    </row>
    <row r="232" spans="4:4" x14ac:dyDescent="0.25">
      <c r="D232" s="1"/>
    </row>
    <row r="233" spans="4:4" x14ac:dyDescent="0.25">
      <c r="D233" s="1"/>
    </row>
    <row r="234" spans="4:4" x14ac:dyDescent="0.25">
      <c r="D234" s="1"/>
    </row>
    <row r="235" spans="4:4" x14ac:dyDescent="0.25">
      <c r="D235" s="1"/>
    </row>
    <row r="236" spans="4:4" x14ac:dyDescent="0.25">
      <c r="D236" s="1"/>
    </row>
    <row r="237" spans="4:4" x14ac:dyDescent="0.25">
      <c r="D237" s="1"/>
    </row>
    <row r="238" spans="4:4" x14ac:dyDescent="0.25">
      <c r="D238" s="1"/>
    </row>
    <row r="239" spans="4:4" x14ac:dyDescent="0.25">
      <c r="D239" s="1"/>
    </row>
    <row r="240" spans="4:4" x14ac:dyDescent="0.25">
      <c r="D240" s="1"/>
    </row>
    <row r="241" spans="4:4" x14ac:dyDescent="0.25">
      <c r="D241" s="1"/>
    </row>
    <row r="242" spans="4:4" x14ac:dyDescent="0.25">
      <c r="D242" s="1"/>
    </row>
    <row r="243" spans="4:4" x14ac:dyDescent="0.25">
      <c r="D243" s="1"/>
    </row>
    <row r="244" spans="4:4" x14ac:dyDescent="0.25">
      <c r="D244" s="1"/>
    </row>
    <row r="245" spans="4:4" x14ac:dyDescent="0.25">
      <c r="D245" s="1"/>
    </row>
    <row r="246" spans="4:4" x14ac:dyDescent="0.25">
      <c r="D246" s="1"/>
    </row>
    <row r="247" spans="4:4" x14ac:dyDescent="0.25">
      <c r="D247" s="1"/>
    </row>
    <row r="248" spans="4:4" x14ac:dyDescent="0.25">
      <c r="D248" s="1"/>
    </row>
    <row r="249" spans="4:4" x14ac:dyDescent="0.25">
      <c r="D249" s="1"/>
    </row>
    <row r="250" spans="4:4" x14ac:dyDescent="0.25">
      <c r="D250" s="1"/>
    </row>
    <row r="251" spans="4:4" x14ac:dyDescent="0.25">
      <c r="D251" s="1"/>
    </row>
    <row r="252" spans="4:4" x14ac:dyDescent="0.25">
      <c r="D252" s="1"/>
    </row>
    <row r="253" spans="4:4" x14ac:dyDescent="0.25">
      <c r="D253" s="1"/>
    </row>
    <row r="254" spans="4:4" x14ac:dyDescent="0.25">
      <c r="D254" s="1"/>
    </row>
    <row r="255" spans="4:4" x14ac:dyDescent="0.25">
      <c r="D255" s="1"/>
    </row>
    <row r="256" spans="4:4" x14ac:dyDescent="0.25">
      <c r="D256" s="1"/>
    </row>
    <row r="257" spans="4:4" x14ac:dyDescent="0.25">
      <c r="D257" s="1"/>
    </row>
    <row r="258" spans="4:4" x14ac:dyDescent="0.25">
      <c r="D258" s="1"/>
    </row>
    <row r="259" spans="4:4" x14ac:dyDescent="0.25">
      <c r="D259" s="1"/>
    </row>
    <row r="260" spans="4:4" x14ac:dyDescent="0.25">
      <c r="D260" s="1"/>
    </row>
    <row r="261" spans="4:4" x14ac:dyDescent="0.25">
      <c r="D261" s="1"/>
    </row>
    <row r="262" spans="4:4" x14ac:dyDescent="0.25">
      <c r="D262" s="1"/>
    </row>
    <row r="263" spans="4:4" x14ac:dyDescent="0.25">
      <c r="D263" s="1"/>
    </row>
    <row r="264" spans="4:4" x14ac:dyDescent="0.25">
      <c r="D264" s="1"/>
    </row>
    <row r="265" spans="4:4" x14ac:dyDescent="0.25">
      <c r="D265" s="1"/>
    </row>
    <row r="266" spans="4:4" x14ac:dyDescent="0.25">
      <c r="D266" s="1"/>
    </row>
    <row r="267" spans="4:4" x14ac:dyDescent="0.25">
      <c r="D267" s="1"/>
    </row>
    <row r="268" spans="4:4" x14ac:dyDescent="0.25">
      <c r="D268" s="1"/>
    </row>
    <row r="269" spans="4:4" x14ac:dyDescent="0.25">
      <c r="D269" s="1"/>
    </row>
    <row r="270" spans="4:4" x14ac:dyDescent="0.25">
      <c r="D270" s="1"/>
    </row>
    <row r="271" spans="4:4" x14ac:dyDescent="0.25">
      <c r="D271" s="1"/>
    </row>
    <row r="272" spans="4:4" x14ac:dyDescent="0.25">
      <c r="D272" s="1"/>
    </row>
    <row r="273" spans="4:4" x14ac:dyDescent="0.25">
      <c r="D273" s="1"/>
    </row>
    <row r="274" spans="4:4" x14ac:dyDescent="0.25">
      <c r="D274" s="1"/>
    </row>
    <row r="275" spans="4:4" x14ac:dyDescent="0.25">
      <c r="D275" s="1"/>
    </row>
    <row r="276" spans="4:4" x14ac:dyDescent="0.25">
      <c r="D276" s="1"/>
    </row>
    <row r="277" spans="4:4" x14ac:dyDescent="0.25">
      <c r="D277" s="1"/>
    </row>
    <row r="278" spans="4:4" x14ac:dyDescent="0.25">
      <c r="D278" s="1"/>
    </row>
    <row r="279" spans="4:4" x14ac:dyDescent="0.25">
      <c r="D279" s="1"/>
    </row>
    <row r="280" spans="4:4" x14ac:dyDescent="0.25">
      <c r="D280" s="1"/>
    </row>
    <row r="281" spans="4:4" x14ac:dyDescent="0.25">
      <c r="D281" s="1"/>
    </row>
    <row r="282" spans="4:4" x14ac:dyDescent="0.25">
      <c r="D282" s="1"/>
    </row>
    <row r="283" spans="4:4" x14ac:dyDescent="0.25">
      <c r="D283" s="1"/>
    </row>
    <row r="284" spans="4:4" x14ac:dyDescent="0.25">
      <c r="D284" s="1"/>
    </row>
    <row r="285" spans="4:4" x14ac:dyDescent="0.25">
      <c r="D285" s="1"/>
    </row>
    <row r="286" spans="4:4" x14ac:dyDescent="0.25">
      <c r="D286" s="1"/>
    </row>
    <row r="287" spans="4:4" x14ac:dyDescent="0.25">
      <c r="D287" s="1"/>
    </row>
    <row r="288" spans="4:4" x14ac:dyDescent="0.25">
      <c r="D288" s="1"/>
    </row>
    <row r="289" spans="4:4" x14ac:dyDescent="0.25">
      <c r="D289" s="1"/>
    </row>
    <row r="290" spans="4:4" x14ac:dyDescent="0.25">
      <c r="D290" s="1"/>
    </row>
    <row r="291" spans="4:4" x14ac:dyDescent="0.25">
      <c r="D291" s="1"/>
    </row>
    <row r="292" spans="4:4" x14ac:dyDescent="0.25">
      <c r="D292" s="1"/>
    </row>
    <row r="293" spans="4:4" x14ac:dyDescent="0.25">
      <c r="D293" s="1"/>
    </row>
    <row r="294" spans="4:4" x14ac:dyDescent="0.25">
      <c r="D294" s="1"/>
    </row>
    <row r="295" spans="4:4" x14ac:dyDescent="0.25">
      <c r="D295" s="1"/>
    </row>
    <row r="296" spans="4:4" x14ac:dyDescent="0.25">
      <c r="D296" s="1"/>
    </row>
    <row r="297" spans="4:4" x14ac:dyDescent="0.25">
      <c r="D297" s="1"/>
    </row>
    <row r="298" spans="4:4" x14ac:dyDescent="0.25">
      <c r="D298" s="1"/>
    </row>
    <row r="299" spans="4:4" x14ac:dyDescent="0.25">
      <c r="D299" s="1"/>
    </row>
    <row r="300" spans="4:4" x14ac:dyDescent="0.25">
      <c r="D300" s="1"/>
    </row>
    <row r="301" spans="4:4" x14ac:dyDescent="0.25">
      <c r="D301" s="1"/>
    </row>
    <row r="302" spans="4:4" x14ac:dyDescent="0.25">
      <c r="D302" s="1"/>
    </row>
    <row r="303" spans="4:4" x14ac:dyDescent="0.25">
      <c r="D303" s="1"/>
    </row>
    <row r="304" spans="4:4" x14ac:dyDescent="0.25">
      <c r="D304" s="1"/>
    </row>
    <row r="305" spans="4:4" x14ac:dyDescent="0.25">
      <c r="D305" s="1"/>
    </row>
    <row r="306" spans="4:4" x14ac:dyDescent="0.25">
      <c r="D306" s="1"/>
    </row>
    <row r="307" spans="4:4" x14ac:dyDescent="0.25">
      <c r="D307" s="1"/>
    </row>
    <row r="308" spans="4:4" x14ac:dyDescent="0.25">
      <c r="D308" s="1"/>
    </row>
    <row r="309" spans="4:4" x14ac:dyDescent="0.25">
      <c r="D309" s="1"/>
    </row>
    <row r="310" spans="4:4" x14ac:dyDescent="0.25">
      <c r="D310" s="1"/>
    </row>
    <row r="311" spans="4:4" x14ac:dyDescent="0.25">
      <c r="D311" s="1"/>
    </row>
    <row r="312" spans="4:4" x14ac:dyDescent="0.25">
      <c r="D312" s="1"/>
    </row>
    <row r="313" spans="4:4" x14ac:dyDescent="0.25">
      <c r="D313" s="1"/>
    </row>
    <row r="314" spans="4:4" x14ac:dyDescent="0.25">
      <c r="D314" s="1"/>
    </row>
    <row r="315" spans="4:4" x14ac:dyDescent="0.25">
      <c r="D315" s="1"/>
    </row>
    <row r="316" spans="4:4" x14ac:dyDescent="0.25">
      <c r="D316" s="1"/>
    </row>
    <row r="317" spans="4:4" x14ac:dyDescent="0.25">
      <c r="D317" s="1"/>
    </row>
    <row r="318" spans="4:4" x14ac:dyDescent="0.25">
      <c r="D318" s="1"/>
    </row>
    <row r="319" spans="4:4" x14ac:dyDescent="0.25">
      <c r="D319" s="1"/>
    </row>
    <row r="320" spans="4:4" x14ac:dyDescent="0.25">
      <c r="D320" s="1"/>
    </row>
    <row r="321" spans="4:4" x14ac:dyDescent="0.25">
      <c r="D321" s="1"/>
    </row>
    <row r="322" spans="4:4" x14ac:dyDescent="0.25">
      <c r="D322" s="1"/>
    </row>
    <row r="323" spans="4:4" x14ac:dyDescent="0.25">
      <c r="D323" s="1"/>
    </row>
    <row r="324" spans="4:4" x14ac:dyDescent="0.25">
      <c r="D324" s="1"/>
    </row>
    <row r="325" spans="4:4" x14ac:dyDescent="0.25">
      <c r="D325" s="1"/>
    </row>
    <row r="326" spans="4:4" x14ac:dyDescent="0.25">
      <c r="D326" s="1"/>
    </row>
    <row r="327" spans="4:4" x14ac:dyDescent="0.25">
      <c r="D327" s="1"/>
    </row>
    <row r="328" spans="4:4" x14ac:dyDescent="0.25">
      <c r="D328" s="1"/>
    </row>
    <row r="329" spans="4:4" x14ac:dyDescent="0.25">
      <c r="D329" s="1"/>
    </row>
    <row r="330" spans="4:4" x14ac:dyDescent="0.25">
      <c r="D330" s="1"/>
    </row>
    <row r="331" spans="4:4" x14ac:dyDescent="0.25">
      <c r="D331" s="1"/>
    </row>
    <row r="332" spans="4:4" x14ac:dyDescent="0.25">
      <c r="D332" s="1"/>
    </row>
    <row r="333" spans="4:4" x14ac:dyDescent="0.25">
      <c r="D333" s="1"/>
    </row>
    <row r="334" spans="4:4" x14ac:dyDescent="0.25">
      <c r="D334" s="1"/>
    </row>
    <row r="335" spans="4:4" x14ac:dyDescent="0.25">
      <c r="D335" s="1"/>
    </row>
    <row r="336" spans="4:4" x14ac:dyDescent="0.25">
      <c r="D336" s="1"/>
    </row>
    <row r="337" spans="4:4" x14ac:dyDescent="0.25">
      <c r="D337" s="1"/>
    </row>
    <row r="338" spans="4:4" x14ac:dyDescent="0.25">
      <c r="D338" s="1"/>
    </row>
    <row r="339" spans="4:4" x14ac:dyDescent="0.25">
      <c r="D339" s="1"/>
    </row>
    <row r="340" spans="4:4" x14ac:dyDescent="0.25">
      <c r="D340" s="1"/>
    </row>
    <row r="341" spans="4:4" x14ac:dyDescent="0.25">
      <c r="D341" s="1"/>
    </row>
    <row r="342" spans="4:4" x14ac:dyDescent="0.25">
      <c r="D342" s="1"/>
    </row>
    <row r="343" spans="4:4" x14ac:dyDescent="0.25">
      <c r="D343" s="1"/>
    </row>
    <row r="344" spans="4:4" x14ac:dyDescent="0.25">
      <c r="D344" s="1"/>
    </row>
    <row r="345" spans="4:4" x14ac:dyDescent="0.25">
      <c r="D345" s="1"/>
    </row>
    <row r="346" spans="4:4" x14ac:dyDescent="0.25">
      <c r="D346" s="1"/>
    </row>
    <row r="347" spans="4:4" x14ac:dyDescent="0.25">
      <c r="D347" s="1"/>
    </row>
    <row r="348" spans="4:4" x14ac:dyDescent="0.25">
      <c r="D348" s="1"/>
    </row>
    <row r="349" spans="4:4" x14ac:dyDescent="0.25">
      <c r="D349" s="1"/>
    </row>
    <row r="350" spans="4:4" x14ac:dyDescent="0.25">
      <c r="D350" s="1"/>
    </row>
    <row r="351" spans="4:4" x14ac:dyDescent="0.25">
      <c r="D351" s="1"/>
    </row>
    <row r="352" spans="4:4" x14ac:dyDescent="0.25">
      <c r="D352" s="1"/>
    </row>
    <row r="353" spans="4:4" x14ac:dyDescent="0.25">
      <c r="D353" s="1"/>
    </row>
    <row r="354" spans="4:4" x14ac:dyDescent="0.25">
      <c r="D354" s="1"/>
    </row>
    <row r="355" spans="4:4" x14ac:dyDescent="0.25">
      <c r="D355" s="1"/>
    </row>
    <row r="356" spans="4:4" x14ac:dyDescent="0.25">
      <c r="D356" s="1"/>
    </row>
    <row r="357" spans="4:4" x14ac:dyDescent="0.25">
      <c r="D357" s="1"/>
    </row>
    <row r="358" spans="4:4" x14ac:dyDescent="0.25">
      <c r="D358" s="1"/>
    </row>
    <row r="359" spans="4:4" x14ac:dyDescent="0.25">
      <c r="D359" s="1"/>
    </row>
    <row r="360" spans="4:4" x14ac:dyDescent="0.25">
      <c r="D360" s="1"/>
    </row>
    <row r="361" spans="4:4" x14ac:dyDescent="0.25">
      <c r="D361" s="1"/>
    </row>
    <row r="362" spans="4:4" x14ac:dyDescent="0.25">
      <c r="D362" s="1"/>
    </row>
    <row r="363" spans="4:4" x14ac:dyDescent="0.25">
      <c r="D363" s="1"/>
    </row>
    <row r="364" spans="4:4" x14ac:dyDescent="0.25">
      <c r="D364" s="1"/>
    </row>
    <row r="365" spans="4:4" x14ac:dyDescent="0.25">
      <c r="D365" s="1"/>
    </row>
    <row r="366" spans="4:4" x14ac:dyDescent="0.25">
      <c r="D366" s="1"/>
    </row>
    <row r="367" spans="4:4" x14ac:dyDescent="0.25">
      <c r="D367" s="1"/>
    </row>
    <row r="368" spans="4:4" x14ac:dyDescent="0.25">
      <c r="D368" s="1"/>
    </row>
    <row r="369" spans="4:4" x14ac:dyDescent="0.25">
      <c r="D369" s="1"/>
    </row>
    <row r="370" spans="4:4" x14ac:dyDescent="0.25">
      <c r="D370" s="1"/>
    </row>
    <row r="371" spans="4:4" x14ac:dyDescent="0.25">
      <c r="D371" s="1"/>
    </row>
    <row r="372" spans="4:4" x14ac:dyDescent="0.25">
      <c r="D372" s="1"/>
    </row>
    <row r="373" spans="4:4" x14ac:dyDescent="0.25">
      <c r="D373" s="1"/>
    </row>
    <row r="374" spans="4:4" x14ac:dyDescent="0.25">
      <c r="D374" s="1"/>
    </row>
    <row r="375" spans="4:4" x14ac:dyDescent="0.25">
      <c r="D375" s="1"/>
    </row>
    <row r="376" spans="4:4" x14ac:dyDescent="0.25">
      <c r="D376" s="1"/>
    </row>
    <row r="377" spans="4:4" x14ac:dyDescent="0.25">
      <c r="D377" s="1"/>
    </row>
    <row r="378" spans="4:4" x14ac:dyDescent="0.25">
      <c r="D378" s="1"/>
    </row>
    <row r="379" spans="4:4" x14ac:dyDescent="0.25">
      <c r="D379" s="1"/>
    </row>
    <row r="380" spans="4:4" x14ac:dyDescent="0.25">
      <c r="D380" s="1"/>
    </row>
    <row r="381" spans="4:4" x14ac:dyDescent="0.25">
      <c r="D381" s="1"/>
    </row>
    <row r="382" spans="4:4" x14ac:dyDescent="0.25">
      <c r="D382" s="1"/>
    </row>
    <row r="383" spans="4:4" x14ac:dyDescent="0.25">
      <c r="D383" s="1"/>
    </row>
    <row r="384" spans="4:4" x14ac:dyDescent="0.25">
      <c r="D384" s="1"/>
    </row>
    <row r="385" spans="4:4" x14ac:dyDescent="0.25">
      <c r="D385" s="1"/>
    </row>
    <row r="386" spans="4:4" x14ac:dyDescent="0.25">
      <c r="D386" s="1"/>
    </row>
    <row r="387" spans="4:4" x14ac:dyDescent="0.25">
      <c r="D387" s="1"/>
    </row>
    <row r="388" spans="4:4" x14ac:dyDescent="0.25">
      <c r="D388" s="1"/>
    </row>
    <row r="389" spans="4:4" x14ac:dyDescent="0.25">
      <c r="D389" s="1"/>
    </row>
    <row r="390" spans="4:4" x14ac:dyDescent="0.25">
      <c r="D390" s="1"/>
    </row>
    <row r="391" spans="4:4" x14ac:dyDescent="0.25">
      <c r="D391" s="1"/>
    </row>
    <row r="392" spans="4:4" x14ac:dyDescent="0.25">
      <c r="D392" s="1"/>
    </row>
    <row r="393" spans="4:4" x14ac:dyDescent="0.25">
      <c r="D393" s="1"/>
    </row>
    <row r="394" spans="4:4" x14ac:dyDescent="0.25">
      <c r="D394" s="1"/>
    </row>
    <row r="395" spans="4:4" x14ac:dyDescent="0.25">
      <c r="D395" s="1"/>
    </row>
    <row r="396" spans="4:4" x14ac:dyDescent="0.25">
      <c r="D396" s="1"/>
    </row>
    <row r="397" spans="4:4" x14ac:dyDescent="0.25">
      <c r="D397" s="1"/>
    </row>
    <row r="398" spans="4:4" x14ac:dyDescent="0.25">
      <c r="D398" s="1"/>
    </row>
    <row r="399" spans="4:4" x14ac:dyDescent="0.25">
      <c r="D399" s="1"/>
    </row>
    <row r="400" spans="4:4" x14ac:dyDescent="0.25">
      <c r="D400" s="1"/>
    </row>
    <row r="401" spans="4:4" x14ac:dyDescent="0.25">
      <c r="D401" s="1"/>
    </row>
    <row r="402" spans="4:4" x14ac:dyDescent="0.25">
      <c r="D402" s="1"/>
    </row>
    <row r="403" spans="4:4" x14ac:dyDescent="0.25">
      <c r="D403" s="1"/>
    </row>
    <row r="404" spans="4:4" x14ac:dyDescent="0.25">
      <c r="D404" s="1"/>
    </row>
    <row r="405" spans="4:4" x14ac:dyDescent="0.25">
      <c r="D405" s="1"/>
    </row>
    <row r="406" spans="4:4" x14ac:dyDescent="0.25">
      <c r="D406" s="1"/>
    </row>
    <row r="407" spans="4:4" x14ac:dyDescent="0.25">
      <c r="D407" s="1"/>
    </row>
    <row r="408" spans="4:4" x14ac:dyDescent="0.25">
      <c r="D408" s="1"/>
    </row>
    <row r="409" spans="4:4" x14ac:dyDescent="0.25">
      <c r="D409" s="1"/>
    </row>
    <row r="410" spans="4:4" x14ac:dyDescent="0.25">
      <c r="D410" s="1"/>
    </row>
    <row r="411" spans="4:4" x14ac:dyDescent="0.25">
      <c r="D411" s="1"/>
    </row>
    <row r="412" spans="4:4" x14ac:dyDescent="0.25">
      <c r="D412" s="1"/>
    </row>
    <row r="413" spans="4:4" x14ac:dyDescent="0.25">
      <c r="D413" s="1"/>
    </row>
    <row r="414" spans="4:4" x14ac:dyDescent="0.25">
      <c r="D414" s="1"/>
    </row>
    <row r="415" spans="4:4" x14ac:dyDescent="0.25">
      <c r="D415" s="1"/>
    </row>
    <row r="416" spans="4:4" x14ac:dyDescent="0.25">
      <c r="D416" s="1"/>
    </row>
    <row r="417" spans="4:4" x14ac:dyDescent="0.25">
      <c r="D417" s="1"/>
    </row>
    <row r="418" spans="4:4" x14ac:dyDescent="0.25">
      <c r="D418" s="1"/>
    </row>
    <row r="419" spans="4:4" x14ac:dyDescent="0.25">
      <c r="D419" s="1"/>
    </row>
    <row r="420" spans="4:4" x14ac:dyDescent="0.25">
      <c r="D420" s="1"/>
    </row>
    <row r="421" spans="4:4" x14ac:dyDescent="0.25">
      <c r="D421" s="1"/>
    </row>
    <row r="422" spans="4:4" x14ac:dyDescent="0.25">
      <c r="D422" s="1"/>
    </row>
    <row r="423" spans="4:4" x14ac:dyDescent="0.25">
      <c r="D423" s="1"/>
    </row>
    <row r="424" spans="4:4" x14ac:dyDescent="0.25">
      <c r="D424" s="1"/>
    </row>
    <row r="425" spans="4:4" x14ac:dyDescent="0.25">
      <c r="D425" s="1"/>
    </row>
    <row r="426" spans="4:4" x14ac:dyDescent="0.25">
      <c r="D426" s="1"/>
    </row>
    <row r="427" spans="4:4" x14ac:dyDescent="0.25">
      <c r="D427" s="1"/>
    </row>
    <row r="428" spans="4:4" x14ac:dyDescent="0.25">
      <c r="D428" s="1"/>
    </row>
    <row r="429" spans="4:4" x14ac:dyDescent="0.25">
      <c r="D429" s="1"/>
    </row>
    <row r="430" spans="4:4" x14ac:dyDescent="0.25">
      <c r="D430" s="1"/>
    </row>
    <row r="431" spans="4:4" x14ac:dyDescent="0.25">
      <c r="D431" s="1"/>
    </row>
    <row r="432" spans="4:4" x14ac:dyDescent="0.25">
      <c r="D432" s="1"/>
    </row>
    <row r="433" spans="4:4" x14ac:dyDescent="0.25">
      <c r="D433" s="1"/>
    </row>
    <row r="434" spans="4:4" x14ac:dyDescent="0.25">
      <c r="D434" s="1"/>
    </row>
    <row r="435" spans="4:4" x14ac:dyDescent="0.25">
      <c r="D435" s="1"/>
    </row>
    <row r="436" spans="4:4" x14ac:dyDescent="0.25">
      <c r="D436" s="1"/>
    </row>
    <row r="437" spans="4:4" x14ac:dyDescent="0.25">
      <c r="D437" s="1"/>
    </row>
    <row r="438" spans="4:4" x14ac:dyDescent="0.25">
      <c r="D438" s="1"/>
    </row>
    <row r="439" spans="4:4" x14ac:dyDescent="0.25">
      <c r="D439" s="1"/>
    </row>
    <row r="440" spans="4:4" x14ac:dyDescent="0.25">
      <c r="D440" s="1"/>
    </row>
    <row r="441" spans="4:4" x14ac:dyDescent="0.25">
      <c r="D441" s="1"/>
    </row>
    <row r="442" spans="4:4" x14ac:dyDescent="0.25">
      <c r="D442" s="1"/>
    </row>
    <row r="443" spans="4:4" x14ac:dyDescent="0.25">
      <c r="D443" s="1"/>
    </row>
    <row r="444" spans="4:4" x14ac:dyDescent="0.25">
      <c r="D444" s="1"/>
    </row>
    <row r="445" spans="4:4" x14ac:dyDescent="0.25">
      <c r="D445" s="1"/>
    </row>
    <row r="446" spans="4:4" x14ac:dyDescent="0.25">
      <c r="D446" s="1"/>
    </row>
    <row r="447" spans="4:4" x14ac:dyDescent="0.25">
      <c r="D447" s="1"/>
    </row>
    <row r="448" spans="4:4" x14ac:dyDescent="0.25">
      <c r="D448" s="1"/>
    </row>
    <row r="449" spans="4:4" x14ac:dyDescent="0.25">
      <c r="D449" s="1"/>
    </row>
    <row r="450" spans="4:4" x14ac:dyDescent="0.25">
      <c r="D450" s="1"/>
    </row>
    <row r="451" spans="4:4" x14ac:dyDescent="0.25">
      <c r="D451" s="1"/>
    </row>
    <row r="452" spans="4:4" x14ac:dyDescent="0.25">
      <c r="D452" s="1"/>
    </row>
    <row r="453" spans="4:4" x14ac:dyDescent="0.25">
      <c r="D453" s="1"/>
    </row>
    <row r="454" spans="4:4" x14ac:dyDescent="0.25">
      <c r="D454" s="1"/>
    </row>
    <row r="455" spans="4:4" x14ac:dyDescent="0.25">
      <c r="D455" s="1"/>
    </row>
    <row r="456" spans="4:4" x14ac:dyDescent="0.25">
      <c r="D456" s="1"/>
    </row>
    <row r="457" spans="4:4" x14ac:dyDescent="0.25">
      <c r="D457" s="1"/>
    </row>
    <row r="458" spans="4:4" x14ac:dyDescent="0.25">
      <c r="D458" s="1"/>
    </row>
    <row r="459" spans="4:4" x14ac:dyDescent="0.25">
      <c r="D459" s="1"/>
    </row>
    <row r="460" spans="4:4" x14ac:dyDescent="0.25">
      <c r="D460" s="1"/>
    </row>
    <row r="461" spans="4:4" x14ac:dyDescent="0.25">
      <c r="D461" s="1"/>
    </row>
    <row r="462" spans="4:4" x14ac:dyDescent="0.25">
      <c r="D462" s="1"/>
    </row>
    <row r="463" spans="4:4" x14ac:dyDescent="0.25">
      <c r="D463" s="1"/>
    </row>
    <row r="464" spans="4:4" x14ac:dyDescent="0.25">
      <c r="D464" s="1"/>
    </row>
    <row r="465" spans="4:4" x14ac:dyDescent="0.25">
      <c r="D465" s="1"/>
    </row>
    <row r="466" spans="4:4" x14ac:dyDescent="0.25">
      <c r="D466" s="1"/>
    </row>
    <row r="467" spans="4:4" x14ac:dyDescent="0.25">
      <c r="D467" s="1"/>
    </row>
    <row r="468" spans="4:4" x14ac:dyDescent="0.25">
      <c r="D468" s="1"/>
    </row>
    <row r="469" spans="4:4" x14ac:dyDescent="0.25">
      <c r="D469" s="1"/>
    </row>
    <row r="470" spans="4:4" x14ac:dyDescent="0.25">
      <c r="D470" s="1"/>
    </row>
    <row r="471" spans="4:4" x14ac:dyDescent="0.25">
      <c r="D471" s="1"/>
    </row>
    <row r="472" spans="4:4" x14ac:dyDescent="0.25">
      <c r="D472" s="1"/>
    </row>
    <row r="473" spans="4:4" x14ac:dyDescent="0.25">
      <c r="D473" s="1"/>
    </row>
    <row r="474" spans="4:4" x14ac:dyDescent="0.25">
      <c r="D474" s="1"/>
    </row>
    <row r="475" spans="4:4" x14ac:dyDescent="0.25">
      <c r="D475" s="1"/>
    </row>
    <row r="476" spans="4:4" x14ac:dyDescent="0.25">
      <c r="D476" s="1"/>
    </row>
    <row r="477" spans="4:4" x14ac:dyDescent="0.25">
      <c r="D477" s="1"/>
    </row>
    <row r="478" spans="4:4" x14ac:dyDescent="0.25">
      <c r="D478" s="1"/>
    </row>
    <row r="479" spans="4:4" x14ac:dyDescent="0.25">
      <c r="D479" s="1"/>
    </row>
    <row r="480" spans="4:4" x14ac:dyDescent="0.25">
      <c r="D480" s="1"/>
    </row>
    <row r="481" spans="4:4" x14ac:dyDescent="0.25">
      <c r="D481" s="1"/>
    </row>
    <row r="482" spans="4:4" x14ac:dyDescent="0.25">
      <c r="D482" s="1"/>
    </row>
    <row r="483" spans="4:4" x14ac:dyDescent="0.25">
      <c r="D483" s="1"/>
    </row>
    <row r="484" spans="4:4" x14ac:dyDescent="0.25">
      <c r="D484" s="1"/>
    </row>
    <row r="485" spans="4:4" x14ac:dyDescent="0.25">
      <c r="D485" s="1"/>
    </row>
    <row r="486" spans="4:4" x14ac:dyDescent="0.25">
      <c r="D486" s="1"/>
    </row>
    <row r="487" spans="4:4" x14ac:dyDescent="0.25">
      <c r="D487" s="1"/>
    </row>
    <row r="488" spans="4:4" x14ac:dyDescent="0.25">
      <c r="D488" s="1"/>
    </row>
    <row r="489" spans="4:4" x14ac:dyDescent="0.25">
      <c r="D489" s="1"/>
    </row>
    <row r="490" spans="4:4" x14ac:dyDescent="0.25">
      <c r="D490" s="1"/>
    </row>
    <row r="491" spans="4:4" x14ac:dyDescent="0.25">
      <c r="D491" s="1"/>
    </row>
    <row r="492" spans="4:4" x14ac:dyDescent="0.25">
      <c r="D492" s="1"/>
    </row>
    <row r="493" spans="4:4" x14ac:dyDescent="0.25">
      <c r="D493" s="1"/>
    </row>
    <row r="494" spans="4:4" x14ac:dyDescent="0.25">
      <c r="D494" s="1"/>
    </row>
    <row r="495" spans="4:4" x14ac:dyDescent="0.25">
      <c r="D495" s="1"/>
    </row>
    <row r="496" spans="4:4" x14ac:dyDescent="0.25">
      <c r="D496" s="1"/>
    </row>
    <row r="497" spans="4:4" x14ac:dyDescent="0.25">
      <c r="D497" s="1"/>
    </row>
    <row r="498" spans="4:4" x14ac:dyDescent="0.25">
      <c r="D498" s="1"/>
    </row>
    <row r="499" spans="4:4" x14ac:dyDescent="0.25">
      <c r="D499" s="1"/>
    </row>
    <row r="500" spans="4:4" x14ac:dyDescent="0.25">
      <c r="D500" s="1"/>
    </row>
    <row r="501" spans="4:4" x14ac:dyDescent="0.25">
      <c r="D501" s="1"/>
    </row>
    <row r="502" spans="4:4" x14ac:dyDescent="0.25">
      <c r="D502" s="1"/>
    </row>
    <row r="503" spans="4:4" x14ac:dyDescent="0.25">
      <c r="D503" s="1"/>
    </row>
    <row r="504" spans="4:4" x14ac:dyDescent="0.25">
      <c r="D504" s="1"/>
    </row>
    <row r="505" spans="4:4" x14ac:dyDescent="0.25">
      <c r="D505" s="1"/>
    </row>
    <row r="506" spans="4:4" x14ac:dyDescent="0.25">
      <c r="D506" s="1"/>
    </row>
    <row r="507" spans="4:4" x14ac:dyDescent="0.25">
      <c r="D507" s="1"/>
    </row>
    <row r="508" spans="4:4" x14ac:dyDescent="0.25">
      <c r="D508" s="1"/>
    </row>
    <row r="509" spans="4:4" x14ac:dyDescent="0.25">
      <c r="D509" s="1"/>
    </row>
    <row r="510" spans="4:4" x14ac:dyDescent="0.25">
      <c r="D510" s="1"/>
    </row>
    <row r="511" spans="4:4" x14ac:dyDescent="0.25">
      <c r="D511" s="1"/>
    </row>
    <row r="512" spans="4:4" x14ac:dyDescent="0.25">
      <c r="D512" s="1"/>
    </row>
    <row r="513" spans="4:4" x14ac:dyDescent="0.25">
      <c r="D513" s="1"/>
    </row>
    <row r="514" spans="4:4" x14ac:dyDescent="0.25">
      <c r="D514" s="1"/>
    </row>
    <row r="515" spans="4:4" x14ac:dyDescent="0.25">
      <c r="D515" s="1"/>
    </row>
    <row r="516" spans="4:4" x14ac:dyDescent="0.25">
      <c r="D516" s="1"/>
    </row>
    <row r="517" spans="4:4" x14ac:dyDescent="0.25">
      <c r="D517" s="1"/>
    </row>
    <row r="518" spans="4:4" x14ac:dyDescent="0.25">
      <c r="D518" s="1"/>
    </row>
    <row r="519" spans="4:4" x14ac:dyDescent="0.25">
      <c r="D519" s="1"/>
    </row>
    <row r="520" spans="4:4" x14ac:dyDescent="0.25">
      <c r="D520" s="1"/>
    </row>
    <row r="521" spans="4:4" x14ac:dyDescent="0.25">
      <c r="D521" s="1"/>
    </row>
    <row r="522" spans="4:4" x14ac:dyDescent="0.25">
      <c r="D522" s="1"/>
    </row>
    <row r="523" spans="4:4" x14ac:dyDescent="0.25">
      <c r="D523" s="1"/>
    </row>
    <row r="524" spans="4:4" x14ac:dyDescent="0.25">
      <c r="D524" s="1"/>
    </row>
    <row r="525" spans="4:4" x14ac:dyDescent="0.25">
      <c r="D525" s="1"/>
    </row>
    <row r="526" spans="4:4" x14ac:dyDescent="0.25">
      <c r="D526" s="1"/>
    </row>
    <row r="527" spans="4:4" x14ac:dyDescent="0.25">
      <c r="D527" s="1"/>
    </row>
    <row r="528" spans="4:4" x14ac:dyDescent="0.25">
      <c r="D528" s="1"/>
    </row>
    <row r="529" spans="4:4" x14ac:dyDescent="0.25">
      <c r="D529" s="1"/>
    </row>
    <row r="530" spans="4:4" x14ac:dyDescent="0.25">
      <c r="D530" s="1"/>
    </row>
    <row r="531" spans="4:4" x14ac:dyDescent="0.25">
      <c r="D531" s="1"/>
    </row>
    <row r="532" spans="4:4" x14ac:dyDescent="0.25">
      <c r="D532" s="1"/>
    </row>
    <row r="533" spans="4:4" x14ac:dyDescent="0.25">
      <c r="D533" s="1"/>
    </row>
    <row r="534" spans="4:4" x14ac:dyDescent="0.25">
      <c r="D534" s="1"/>
    </row>
    <row r="535" spans="4:4" x14ac:dyDescent="0.25">
      <c r="D535" s="1"/>
    </row>
    <row r="536" spans="4:4" x14ac:dyDescent="0.25">
      <c r="D536" s="1"/>
    </row>
    <row r="537" spans="4:4" x14ac:dyDescent="0.25">
      <c r="D537" s="1"/>
    </row>
    <row r="538" spans="4:4" x14ac:dyDescent="0.25">
      <c r="D538" s="1"/>
    </row>
    <row r="539" spans="4:4" x14ac:dyDescent="0.25">
      <c r="D539" s="1"/>
    </row>
    <row r="540" spans="4:4" x14ac:dyDescent="0.25">
      <c r="D540" s="1"/>
    </row>
    <row r="541" spans="4:4" x14ac:dyDescent="0.25">
      <c r="D541" s="1"/>
    </row>
    <row r="542" spans="4:4" x14ac:dyDescent="0.25">
      <c r="D542" s="1"/>
    </row>
    <row r="543" spans="4:4" x14ac:dyDescent="0.25">
      <c r="D543" s="1"/>
    </row>
    <row r="544" spans="4:4" x14ac:dyDescent="0.25">
      <c r="D544" s="1"/>
    </row>
    <row r="545" spans="4:4" x14ac:dyDescent="0.25">
      <c r="D545" s="1"/>
    </row>
    <row r="546" spans="4:4" x14ac:dyDescent="0.25">
      <c r="D546" s="1"/>
    </row>
    <row r="547" spans="4:4" x14ac:dyDescent="0.25">
      <c r="D547" s="1"/>
    </row>
    <row r="548" spans="4:4" x14ac:dyDescent="0.25">
      <c r="D548" s="1"/>
    </row>
    <row r="549" spans="4:4" x14ac:dyDescent="0.25">
      <c r="D549" s="1"/>
    </row>
    <row r="550" spans="4:4" x14ac:dyDescent="0.25">
      <c r="D550" s="1"/>
    </row>
    <row r="551" spans="4:4" x14ac:dyDescent="0.25">
      <c r="D551" s="1"/>
    </row>
    <row r="552" spans="4:4" x14ac:dyDescent="0.25">
      <c r="D552" s="1"/>
    </row>
    <row r="553" spans="4:4" x14ac:dyDescent="0.25">
      <c r="D553" s="1"/>
    </row>
    <row r="554" spans="4:4" x14ac:dyDescent="0.25">
      <c r="D554" s="1"/>
    </row>
    <row r="555" spans="4:4" x14ac:dyDescent="0.25">
      <c r="D555" s="1"/>
    </row>
    <row r="556" spans="4:4" x14ac:dyDescent="0.25">
      <c r="D556" s="1"/>
    </row>
    <row r="557" spans="4:4" x14ac:dyDescent="0.25">
      <c r="D557" s="1"/>
    </row>
    <row r="558" spans="4:4" x14ac:dyDescent="0.25">
      <c r="D558" s="1"/>
    </row>
    <row r="559" spans="4:4" x14ac:dyDescent="0.25">
      <c r="D559" s="1"/>
    </row>
    <row r="560" spans="4:4" x14ac:dyDescent="0.25">
      <c r="D560" s="1"/>
    </row>
    <row r="561" spans="4:4" x14ac:dyDescent="0.25">
      <c r="D561" s="1"/>
    </row>
    <row r="562" spans="4:4" x14ac:dyDescent="0.25">
      <c r="D562" s="1"/>
    </row>
    <row r="563" spans="4:4" x14ac:dyDescent="0.25">
      <c r="D563" s="1"/>
    </row>
    <row r="564" spans="4:4" x14ac:dyDescent="0.25">
      <c r="D564" s="1"/>
    </row>
    <row r="565" spans="4:4" x14ac:dyDescent="0.25">
      <c r="D565" s="1"/>
    </row>
    <row r="566" spans="4:4" x14ac:dyDescent="0.25">
      <c r="D566" s="1"/>
    </row>
    <row r="567" spans="4:4" x14ac:dyDescent="0.25">
      <c r="D567" s="1"/>
    </row>
    <row r="568" spans="4:4" x14ac:dyDescent="0.25">
      <c r="D568" s="1"/>
    </row>
    <row r="569" spans="4:4" x14ac:dyDescent="0.25">
      <c r="D569" s="1"/>
    </row>
    <row r="570" spans="4:4" x14ac:dyDescent="0.25">
      <c r="D570" s="1"/>
    </row>
    <row r="571" spans="4:4" x14ac:dyDescent="0.25">
      <c r="D571" s="1"/>
    </row>
    <row r="572" spans="4:4" x14ac:dyDescent="0.25">
      <c r="D572" s="1"/>
    </row>
    <row r="573" spans="4:4" x14ac:dyDescent="0.25">
      <c r="D573" s="1"/>
    </row>
    <row r="574" spans="4:4" x14ac:dyDescent="0.25">
      <c r="D574" s="1"/>
    </row>
    <row r="575" spans="4:4" x14ac:dyDescent="0.25">
      <c r="D575" s="1"/>
    </row>
    <row r="576" spans="4:4" x14ac:dyDescent="0.25">
      <c r="D576" s="1"/>
    </row>
    <row r="577" spans="4:4" x14ac:dyDescent="0.25">
      <c r="D577" s="1"/>
    </row>
    <row r="578" spans="4:4" x14ac:dyDescent="0.25">
      <c r="D578" s="1"/>
    </row>
    <row r="579" spans="4:4" x14ac:dyDescent="0.25">
      <c r="D579" s="1"/>
    </row>
    <row r="580" spans="4:4" x14ac:dyDescent="0.25">
      <c r="D580" s="1"/>
    </row>
    <row r="581" spans="4:4" x14ac:dyDescent="0.25">
      <c r="D581" s="1"/>
    </row>
    <row r="582" spans="4:4" x14ac:dyDescent="0.25">
      <c r="D582" s="1"/>
    </row>
    <row r="583" spans="4:4" x14ac:dyDescent="0.25">
      <c r="D583" s="1"/>
    </row>
    <row r="584" spans="4:4" x14ac:dyDescent="0.25">
      <c r="D584" s="1"/>
    </row>
    <row r="585" spans="4:4" x14ac:dyDescent="0.25">
      <c r="D585" s="1"/>
    </row>
    <row r="586" spans="4:4" x14ac:dyDescent="0.25">
      <c r="D586" s="1"/>
    </row>
    <row r="587" spans="4:4" x14ac:dyDescent="0.25">
      <c r="D587" s="1"/>
    </row>
    <row r="588" spans="4:4" x14ac:dyDescent="0.25">
      <c r="D588" s="1"/>
    </row>
    <row r="589" spans="4:4" x14ac:dyDescent="0.25">
      <c r="D589" s="1"/>
    </row>
    <row r="590" spans="4:4" x14ac:dyDescent="0.25">
      <c r="D590" s="1"/>
    </row>
    <row r="591" spans="4:4" x14ac:dyDescent="0.25">
      <c r="D591" s="1"/>
    </row>
    <row r="592" spans="4:4" x14ac:dyDescent="0.25">
      <c r="D592" s="1"/>
    </row>
    <row r="593" spans="4:4" x14ac:dyDescent="0.25">
      <c r="D593" s="1"/>
    </row>
    <row r="594" spans="4:4" x14ac:dyDescent="0.25">
      <c r="D594" s="1"/>
    </row>
    <row r="595" spans="4:4" x14ac:dyDescent="0.25">
      <c r="D595" s="1"/>
    </row>
    <row r="596" spans="4:4" x14ac:dyDescent="0.25">
      <c r="D596" s="1"/>
    </row>
    <row r="597" spans="4:4" x14ac:dyDescent="0.25">
      <c r="D597" s="1"/>
    </row>
    <row r="598" spans="4:4" x14ac:dyDescent="0.25">
      <c r="D598" s="1"/>
    </row>
    <row r="599" spans="4:4" x14ac:dyDescent="0.25">
      <c r="D599" s="1"/>
    </row>
    <row r="600" spans="4:4" x14ac:dyDescent="0.25">
      <c r="D600" s="1"/>
    </row>
    <row r="601" spans="4:4" x14ac:dyDescent="0.25">
      <c r="D601" s="1"/>
    </row>
    <row r="602" spans="4:4" x14ac:dyDescent="0.25">
      <c r="D602" s="1"/>
    </row>
    <row r="603" spans="4:4" x14ac:dyDescent="0.25">
      <c r="D603" s="1"/>
    </row>
    <row r="604" spans="4:4" x14ac:dyDescent="0.25">
      <c r="D604" s="1"/>
    </row>
    <row r="605" spans="4:4" x14ac:dyDescent="0.25">
      <c r="D605" s="1"/>
    </row>
    <row r="606" spans="4:4" x14ac:dyDescent="0.25">
      <c r="D606" s="1"/>
    </row>
    <row r="607" spans="4:4" x14ac:dyDescent="0.25">
      <c r="D607" s="1"/>
    </row>
    <row r="608" spans="4:4" x14ac:dyDescent="0.25">
      <c r="D608" s="1"/>
    </row>
    <row r="609" spans="4:4" x14ac:dyDescent="0.25">
      <c r="D609" s="1"/>
    </row>
    <row r="610" spans="4:4" x14ac:dyDescent="0.25">
      <c r="D610" s="1"/>
    </row>
    <row r="611" spans="4:4" x14ac:dyDescent="0.25">
      <c r="D611" s="1"/>
    </row>
    <row r="612" spans="4:4" x14ac:dyDescent="0.25">
      <c r="D612" s="1"/>
    </row>
    <row r="613" spans="4:4" x14ac:dyDescent="0.25">
      <c r="D613" s="1"/>
    </row>
    <row r="614" spans="4:4" x14ac:dyDescent="0.25">
      <c r="D614" s="1"/>
    </row>
    <row r="615" spans="4:4" x14ac:dyDescent="0.25">
      <c r="D615" s="1"/>
    </row>
    <row r="616" spans="4:4" x14ac:dyDescent="0.25">
      <c r="D616" s="1"/>
    </row>
    <row r="617" spans="4:4" x14ac:dyDescent="0.25">
      <c r="D617" s="1"/>
    </row>
    <row r="618" spans="4:4" x14ac:dyDescent="0.25">
      <c r="D618" s="1"/>
    </row>
    <row r="619" spans="4:4" x14ac:dyDescent="0.25">
      <c r="D619" s="1"/>
    </row>
    <row r="620" spans="4:4" x14ac:dyDescent="0.25">
      <c r="D620" s="1"/>
    </row>
    <row r="621" spans="4:4" x14ac:dyDescent="0.25">
      <c r="D621" s="1"/>
    </row>
    <row r="622" spans="4:4" x14ac:dyDescent="0.25">
      <c r="D622" s="1"/>
    </row>
    <row r="623" spans="4:4" x14ac:dyDescent="0.25">
      <c r="D623" s="1"/>
    </row>
    <row r="624" spans="4:4" x14ac:dyDescent="0.25">
      <c r="D624" s="1"/>
    </row>
    <row r="625" spans="4:4" x14ac:dyDescent="0.25">
      <c r="D625" s="1"/>
    </row>
    <row r="626" spans="4:4" x14ac:dyDescent="0.25">
      <c r="D626" s="1"/>
    </row>
    <row r="627" spans="4:4" x14ac:dyDescent="0.25">
      <c r="D627" s="1"/>
    </row>
    <row r="628" spans="4:4" x14ac:dyDescent="0.25">
      <c r="D628" s="1"/>
    </row>
    <row r="629" spans="4:4" x14ac:dyDescent="0.25">
      <c r="D629" s="1"/>
    </row>
    <row r="630" spans="4:4" x14ac:dyDescent="0.25">
      <c r="D630" s="1"/>
    </row>
    <row r="631" spans="4:4" x14ac:dyDescent="0.25">
      <c r="D631" s="1"/>
    </row>
    <row r="632" spans="4:4" x14ac:dyDescent="0.25">
      <c r="D632" s="1"/>
    </row>
    <row r="633" spans="4:4" x14ac:dyDescent="0.25">
      <c r="D633" s="1"/>
    </row>
    <row r="634" spans="4:4" x14ac:dyDescent="0.25">
      <c r="D634" s="1"/>
    </row>
    <row r="635" spans="4:4" x14ac:dyDescent="0.25">
      <c r="D635" s="1"/>
    </row>
    <row r="636" spans="4:4" x14ac:dyDescent="0.25">
      <c r="D636" s="1"/>
    </row>
    <row r="637" spans="4:4" x14ac:dyDescent="0.25">
      <c r="D637" s="1"/>
    </row>
    <row r="638" spans="4:4" x14ac:dyDescent="0.25">
      <c r="D638" s="1"/>
    </row>
    <row r="639" spans="4:4" x14ac:dyDescent="0.25">
      <c r="D639" s="1"/>
    </row>
    <row r="640" spans="4:4" x14ac:dyDescent="0.25">
      <c r="D640" s="1"/>
    </row>
    <row r="641" spans="4:4" x14ac:dyDescent="0.25">
      <c r="D641" s="1"/>
    </row>
    <row r="642" spans="4:4" x14ac:dyDescent="0.25">
      <c r="D642" s="1"/>
    </row>
    <row r="643" spans="4:4" x14ac:dyDescent="0.25">
      <c r="D643" s="1"/>
    </row>
    <row r="644" spans="4:4" x14ac:dyDescent="0.25">
      <c r="D644" s="1"/>
    </row>
    <row r="645" spans="4:4" x14ac:dyDescent="0.25">
      <c r="D645" s="1"/>
    </row>
    <row r="646" spans="4:4" x14ac:dyDescent="0.25">
      <c r="D646" s="1"/>
    </row>
    <row r="647" spans="4:4" x14ac:dyDescent="0.25">
      <c r="D647" s="1"/>
    </row>
    <row r="648" spans="4:4" x14ac:dyDescent="0.25">
      <c r="D648" s="1"/>
    </row>
    <row r="649" spans="4:4" x14ac:dyDescent="0.25">
      <c r="D649" s="1"/>
    </row>
    <row r="650" spans="4:4" x14ac:dyDescent="0.25">
      <c r="D650" s="1"/>
    </row>
    <row r="651" spans="4:4" x14ac:dyDescent="0.25">
      <c r="D651" s="1"/>
    </row>
    <row r="652" spans="4:4" x14ac:dyDescent="0.25">
      <c r="D652" s="1"/>
    </row>
    <row r="653" spans="4:4" x14ac:dyDescent="0.25">
      <c r="D653" s="1"/>
    </row>
    <row r="654" spans="4:4" x14ac:dyDescent="0.25">
      <c r="D654" s="1"/>
    </row>
    <row r="655" spans="4:4" x14ac:dyDescent="0.25">
      <c r="D655" s="1"/>
    </row>
  </sheetData>
  <mergeCells count="12">
    <mergeCell ref="C14:G14"/>
    <mergeCell ref="C30:G30"/>
    <mergeCell ref="A1:H1"/>
    <mergeCell ref="A2:H2"/>
    <mergeCell ref="A3:H3"/>
    <mergeCell ref="C5:G5"/>
    <mergeCell ref="C10:G10"/>
    <mergeCell ref="A42:E42"/>
    <mergeCell ref="B68:C68"/>
    <mergeCell ref="C34:G34"/>
    <mergeCell ref="A40:F40"/>
    <mergeCell ref="A41:H4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184"/>
  <sheetViews>
    <sheetView topLeftCell="B31" zoomScale="55" zoomScaleNormal="55" workbookViewId="0">
      <selection activeCell="R98" sqref="R98"/>
    </sheetView>
  </sheetViews>
  <sheetFormatPr baseColWidth="10" defaultRowHeight="15" x14ac:dyDescent="0.25"/>
  <cols>
    <col min="1" max="1" width="7.140625" style="36" hidden="1" customWidth="1"/>
    <col min="2" max="2" width="9" style="36" bestFit="1" customWidth="1"/>
    <col min="3" max="3" width="63" style="36" customWidth="1"/>
    <col min="4" max="4" width="13.42578125" style="36" bestFit="1" customWidth="1"/>
    <col min="5" max="5" width="17.28515625" style="39" bestFit="1" customWidth="1"/>
    <col min="6" max="6" width="31.28515625" style="39" bestFit="1" customWidth="1"/>
    <col min="7" max="7" width="20.42578125" style="39" bestFit="1" customWidth="1"/>
    <col min="8" max="8" width="10.42578125" style="39" bestFit="1" customWidth="1"/>
    <col min="9" max="9" width="18" style="39" customWidth="1"/>
    <col min="10" max="10" width="18" style="39" bestFit="1" customWidth="1"/>
    <col min="11" max="11" width="20" style="39" bestFit="1" customWidth="1"/>
    <col min="12" max="12" width="15.5703125" style="39" hidden="1" customWidth="1"/>
    <col min="13" max="13" width="16" style="39" hidden="1" customWidth="1"/>
    <col min="14" max="14" width="17.5703125" style="39" hidden="1" customWidth="1"/>
    <col min="15" max="15" width="18.85546875" style="39" bestFit="1" customWidth="1"/>
    <col min="16" max="16" width="11.42578125" style="36"/>
    <col min="17" max="17" width="13.140625" style="38" bestFit="1" customWidth="1"/>
    <col min="18" max="16384" width="11.42578125" style="36"/>
  </cols>
  <sheetData>
    <row r="1" spans="2:17" ht="71.25" customHeight="1" thickTop="1" thickBot="1" x14ac:dyDescent="0.55000000000000004">
      <c r="B1" s="172"/>
      <c r="C1" s="173"/>
      <c r="D1" s="170" t="s">
        <v>50</v>
      </c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7" ht="15.75" thickTop="1" x14ac:dyDescent="0.25">
      <c r="B2" s="209"/>
      <c r="C2" s="210"/>
      <c r="D2" s="210"/>
      <c r="E2" s="210"/>
      <c r="F2" s="210"/>
      <c r="G2" s="210"/>
      <c r="H2" s="210"/>
      <c r="I2" s="213" t="s">
        <v>27</v>
      </c>
      <c r="J2" s="213"/>
      <c r="K2" s="213"/>
      <c r="L2" s="213"/>
      <c r="M2" s="213"/>
      <c r="N2" s="213"/>
      <c r="O2" s="74"/>
    </row>
    <row r="3" spans="2:17" ht="15.75" thickBot="1" x14ac:dyDescent="0.3">
      <c r="B3" s="211"/>
      <c r="C3" s="212"/>
      <c r="D3" s="212"/>
      <c r="E3" s="212"/>
      <c r="F3" s="212"/>
      <c r="G3" s="212"/>
      <c r="H3" s="212"/>
      <c r="I3" s="214"/>
      <c r="J3" s="214"/>
      <c r="K3" s="214"/>
      <c r="L3" s="214"/>
      <c r="M3" s="214"/>
      <c r="N3" s="214"/>
      <c r="O3" s="75"/>
    </row>
    <row r="4" spans="2:17" ht="35.25" customHeight="1" thickTop="1" thickBot="1" x14ac:dyDescent="0.3">
      <c r="B4" s="76" t="s">
        <v>28</v>
      </c>
      <c r="C4" s="76" t="s">
        <v>3</v>
      </c>
      <c r="D4" s="76" t="s">
        <v>4</v>
      </c>
      <c r="E4" s="77" t="s">
        <v>29</v>
      </c>
      <c r="F4" s="77" t="s">
        <v>30</v>
      </c>
      <c r="G4" s="77" t="s">
        <v>31</v>
      </c>
      <c r="H4" s="78" t="s">
        <v>32</v>
      </c>
      <c r="I4" s="78" t="s">
        <v>33</v>
      </c>
      <c r="J4" s="78" t="s">
        <v>34</v>
      </c>
      <c r="K4" s="78" t="s">
        <v>35</v>
      </c>
      <c r="L4" s="78" t="s">
        <v>36</v>
      </c>
      <c r="M4" s="78" t="s">
        <v>37</v>
      </c>
      <c r="N4" s="78" t="s">
        <v>38</v>
      </c>
      <c r="O4" s="78" t="s">
        <v>39</v>
      </c>
    </row>
    <row r="5" spans="2:17" ht="15" customHeight="1" thickTop="1" x14ac:dyDescent="0.25">
      <c r="B5" s="215">
        <v>1</v>
      </c>
      <c r="C5" s="216" t="e">
        <f>#REF!</f>
        <v>#REF!</v>
      </c>
      <c r="D5" s="217" t="s">
        <v>14</v>
      </c>
      <c r="E5" s="218">
        <v>1</v>
      </c>
      <c r="F5" s="205">
        <v>1500</v>
      </c>
      <c r="G5" s="205">
        <f>E5*F5</f>
        <v>1500</v>
      </c>
      <c r="H5" s="79" t="s">
        <v>26</v>
      </c>
      <c r="I5" s="109">
        <v>0.3</v>
      </c>
      <c r="J5" s="109">
        <v>0.3</v>
      </c>
      <c r="K5" s="109">
        <v>0.4</v>
      </c>
      <c r="L5" s="109"/>
      <c r="M5" s="109"/>
      <c r="N5" s="110"/>
      <c r="O5" s="111">
        <f>SUM(I5:N5)</f>
        <v>1</v>
      </c>
      <c r="P5" s="39"/>
    </row>
    <row r="6" spans="2:17" ht="15" customHeight="1" x14ac:dyDescent="0.25">
      <c r="B6" s="196"/>
      <c r="C6" s="199"/>
      <c r="D6" s="189"/>
      <c r="E6" s="203"/>
      <c r="F6" s="206"/>
      <c r="G6" s="206"/>
      <c r="H6" s="80" t="s">
        <v>40</v>
      </c>
      <c r="I6" s="112">
        <f t="shared" ref="I6:N6" si="0">$G$5*I5</f>
        <v>450</v>
      </c>
      <c r="J6" s="112">
        <f t="shared" si="0"/>
        <v>450</v>
      </c>
      <c r="K6" s="112">
        <f t="shared" si="0"/>
        <v>600</v>
      </c>
      <c r="L6" s="112">
        <f t="shared" si="0"/>
        <v>0</v>
      </c>
      <c r="M6" s="112">
        <f t="shared" si="0"/>
        <v>0</v>
      </c>
      <c r="N6" s="113">
        <f t="shared" si="0"/>
        <v>0</v>
      </c>
      <c r="O6" s="114">
        <f>SUM(I6:N6)</f>
        <v>1500</v>
      </c>
      <c r="P6" s="39"/>
    </row>
    <row r="7" spans="2:17" ht="15.75" customHeight="1" thickBot="1" x14ac:dyDescent="0.3">
      <c r="B7" s="197"/>
      <c r="C7" s="200"/>
      <c r="D7" s="190"/>
      <c r="E7" s="204"/>
      <c r="F7" s="207"/>
      <c r="G7" s="207"/>
      <c r="H7" s="81" t="s">
        <v>41</v>
      </c>
      <c r="I7" s="115">
        <f t="shared" ref="I7:O7" si="1">I6/$G$53</f>
        <v>3.3333333333333333E-2</v>
      </c>
      <c r="J7" s="115">
        <f t="shared" si="1"/>
        <v>3.3333333333333333E-2</v>
      </c>
      <c r="K7" s="115">
        <f t="shared" si="1"/>
        <v>4.4444444444444446E-2</v>
      </c>
      <c r="L7" s="115">
        <f t="shared" si="1"/>
        <v>0</v>
      </c>
      <c r="M7" s="115">
        <f t="shared" si="1"/>
        <v>0</v>
      </c>
      <c r="N7" s="116">
        <f t="shared" si="1"/>
        <v>0</v>
      </c>
      <c r="O7" s="117">
        <f t="shared" si="1"/>
        <v>0.1111111111111111</v>
      </c>
      <c r="P7" s="39"/>
      <c r="Q7" s="40">
        <f>I7+J7+K7+L7+M7+N7</f>
        <v>0.1111111111111111</v>
      </c>
    </row>
    <row r="8" spans="2:17" ht="15" customHeight="1" x14ac:dyDescent="0.25">
      <c r="B8" s="195">
        <v>2</v>
      </c>
      <c r="C8" s="198" t="e">
        <f>#REF!</f>
        <v>#REF!</v>
      </c>
      <c r="D8" s="188" t="s">
        <v>14</v>
      </c>
      <c r="E8" s="202">
        <v>1</v>
      </c>
      <c r="F8" s="205">
        <v>1500</v>
      </c>
      <c r="G8" s="208">
        <f>E8*F8</f>
        <v>1500</v>
      </c>
      <c r="H8" s="80" t="s">
        <v>26</v>
      </c>
      <c r="I8" s="118">
        <v>0.2</v>
      </c>
      <c r="J8" s="118">
        <v>0.25</v>
      </c>
      <c r="K8" s="118">
        <v>0.55000000000000004</v>
      </c>
      <c r="L8" s="118"/>
      <c r="M8" s="118"/>
      <c r="N8" s="119"/>
      <c r="O8" s="120">
        <f>SUM(I8:N8)</f>
        <v>1</v>
      </c>
      <c r="P8" s="39"/>
    </row>
    <row r="9" spans="2:17" ht="15" customHeight="1" x14ac:dyDescent="0.25">
      <c r="B9" s="196"/>
      <c r="C9" s="199"/>
      <c r="D9" s="189"/>
      <c r="E9" s="203"/>
      <c r="F9" s="206"/>
      <c r="G9" s="206"/>
      <c r="H9" s="80" t="s">
        <v>40</v>
      </c>
      <c r="I9" s="112">
        <f t="shared" ref="I9:N9" si="2">$G$8*I8</f>
        <v>300</v>
      </c>
      <c r="J9" s="112">
        <f t="shared" si="2"/>
        <v>375</v>
      </c>
      <c r="K9" s="112">
        <f t="shared" si="2"/>
        <v>825.00000000000011</v>
      </c>
      <c r="L9" s="112">
        <f t="shared" si="2"/>
        <v>0</v>
      </c>
      <c r="M9" s="112">
        <f t="shared" si="2"/>
        <v>0</v>
      </c>
      <c r="N9" s="113">
        <f t="shared" si="2"/>
        <v>0</v>
      </c>
      <c r="O9" s="114">
        <f>SUM(I9:N9)</f>
        <v>1500</v>
      </c>
      <c r="P9" s="39"/>
    </row>
    <row r="10" spans="2:17" ht="15.75" customHeight="1" thickBot="1" x14ac:dyDescent="0.3">
      <c r="B10" s="197"/>
      <c r="C10" s="200"/>
      <c r="D10" s="190"/>
      <c r="E10" s="204"/>
      <c r="F10" s="207"/>
      <c r="G10" s="207"/>
      <c r="H10" s="81" t="s">
        <v>41</v>
      </c>
      <c r="I10" s="115">
        <f t="shared" ref="I10:O10" si="3">I9/$G$53</f>
        <v>2.2222222222222223E-2</v>
      </c>
      <c r="J10" s="115">
        <f t="shared" si="3"/>
        <v>2.7777777777777776E-2</v>
      </c>
      <c r="K10" s="115">
        <f t="shared" si="3"/>
        <v>6.1111111111111123E-2</v>
      </c>
      <c r="L10" s="115">
        <f t="shared" si="3"/>
        <v>0</v>
      </c>
      <c r="M10" s="115">
        <f t="shared" si="3"/>
        <v>0</v>
      </c>
      <c r="N10" s="116">
        <f t="shared" si="3"/>
        <v>0</v>
      </c>
      <c r="O10" s="117">
        <f t="shared" si="3"/>
        <v>0.1111111111111111</v>
      </c>
      <c r="P10" s="39"/>
      <c r="Q10" s="40">
        <f>I10+J10+K10+L10+M10+N10</f>
        <v>0.11111111111111113</v>
      </c>
    </row>
    <row r="11" spans="2:17" ht="15" customHeight="1" x14ac:dyDescent="0.25">
      <c r="B11" s="195">
        <v>3</v>
      </c>
      <c r="C11" s="198" t="e">
        <f>#REF!</f>
        <v>#REF!</v>
      </c>
      <c r="D11" s="188" t="s">
        <v>14</v>
      </c>
      <c r="E11" s="202">
        <v>1</v>
      </c>
      <c r="F11" s="205">
        <v>1500</v>
      </c>
      <c r="G11" s="208">
        <f>E11*F11</f>
        <v>1500</v>
      </c>
      <c r="H11" s="80" t="s">
        <v>26</v>
      </c>
      <c r="I11" s="118">
        <v>0.3</v>
      </c>
      <c r="J11" s="118">
        <v>0.3</v>
      </c>
      <c r="K11" s="118">
        <v>0.4</v>
      </c>
      <c r="L11" s="118"/>
      <c r="M11" s="118"/>
      <c r="N11" s="119"/>
      <c r="O11" s="120">
        <f>SUM(I11:N11)</f>
        <v>1</v>
      </c>
      <c r="P11" s="39"/>
    </row>
    <row r="12" spans="2:17" ht="15" customHeight="1" x14ac:dyDescent="0.25">
      <c r="B12" s="196"/>
      <c r="C12" s="199"/>
      <c r="D12" s="189"/>
      <c r="E12" s="203"/>
      <c r="F12" s="206"/>
      <c r="G12" s="206"/>
      <c r="H12" s="80" t="s">
        <v>40</v>
      </c>
      <c r="I12" s="112">
        <f t="shared" ref="I12:N12" si="4">$G$11*I11</f>
        <v>450</v>
      </c>
      <c r="J12" s="112">
        <f t="shared" si="4"/>
        <v>450</v>
      </c>
      <c r="K12" s="112">
        <f t="shared" si="4"/>
        <v>600</v>
      </c>
      <c r="L12" s="112">
        <f t="shared" si="4"/>
        <v>0</v>
      </c>
      <c r="M12" s="112">
        <f t="shared" si="4"/>
        <v>0</v>
      </c>
      <c r="N12" s="113">
        <f t="shared" si="4"/>
        <v>0</v>
      </c>
      <c r="O12" s="114">
        <f>SUM(I12:N12)</f>
        <v>1500</v>
      </c>
      <c r="P12" s="39"/>
    </row>
    <row r="13" spans="2:17" ht="15.75" customHeight="1" thickBot="1" x14ac:dyDescent="0.3">
      <c r="B13" s="197"/>
      <c r="C13" s="200"/>
      <c r="D13" s="190"/>
      <c r="E13" s="204"/>
      <c r="F13" s="207"/>
      <c r="G13" s="207"/>
      <c r="H13" s="82" t="s">
        <v>41</v>
      </c>
      <c r="I13" s="115">
        <f t="shared" ref="I13:O13" si="5">I12/$G$53</f>
        <v>3.3333333333333333E-2</v>
      </c>
      <c r="J13" s="115">
        <f t="shared" si="5"/>
        <v>3.3333333333333333E-2</v>
      </c>
      <c r="K13" s="115">
        <f t="shared" si="5"/>
        <v>4.4444444444444446E-2</v>
      </c>
      <c r="L13" s="115">
        <f t="shared" si="5"/>
        <v>0</v>
      </c>
      <c r="M13" s="115">
        <f t="shared" si="5"/>
        <v>0</v>
      </c>
      <c r="N13" s="116">
        <f t="shared" si="5"/>
        <v>0</v>
      </c>
      <c r="O13" s="117">
        <f t="shared" si="5"/>
        <v>0.1111111111111111</v>
      </c>
      <c r="P13" s="39"/>
      <c r="Q13" s="40">
        <f>I13+J13+K13+L13+M13+N13</f>
        <v>0.1111111111111111</v>
      </c>
    </row>
    <row r="14" spans="2:17" ht="15" customHeight="1" x14ac:dyDescent="0.25">
      <c r="B14" s="195">
        <v>4</v>
      </c>
      <c r="C14" s="198" t="e">
        <f>#REF!</f>
        <v>#REF!</v>
      </c>
      <c r="D14" s="188" t="s">
        <v>14</v>
      </c>
      <c r="E14" s="202">
        <v>1</v>
      </c>
      <c r="F14" s="205">
        <v>1500</v>
      </c>
      <c r="G14" s="208">
        <f>E14*F14</f>
        <v>1500</v>
      </c>
      <c r="H14" s="80" t="s">
        <v>26</v>
      </c>
      <c r="I14" s="118">
        <v>0.15</v>
      </c>
      <c r="J14" s="118">
        <v>0.15</v>
      </c>
      <c r="K14" s="118">
        <v>0.7</v>
      </c>
      <c r="L14" s="118"/>
      <c r="M14" s="118"/>
      <c r="N14" s="119"/>
      <c r="O14" s="120">
        <f>SUM(I14:N14)</f>
        <v>1</v>
      </c>
      <c r="P14" s="39"/>
    </row>
    <row r="15" spans="2:17" ht="15" customHeight="1" x14ac:dyDescent="0.25">
      <c r="B15" s="196"/>
      <c r="C15" s="199"/>
      <c r="D15" s="189"/>
      <c r="E15" s="203"/>
      <c r="F15" s="206"/>
      <c r="G15" s="206"/>
      <c r="H15" s="80" t="s">
        <v>40</v>
      </c>
      <c r="I15" s="112">
        <f t="shared" ref="I15:N15" si="6">$G$14*I14</f>
        <v>225</v>
      </c>
      <c r="J15" s="112">
        <f t="shared" si="6"/>
        <v>225</v>
      </c>
      <c r="K15" s="112">
        <f t="shared" si="6"/>
        <v>1050</v>
      </c>
      <c r="L15" s="112">
        <f t="shared" si="6"/>
        <v>0</v>
      </c>
      <c r="M15" s="112">
        <f t="shared" si="6"/>
        <v>0</v>
      </c>
      <c r="N15" s="113">
        <f t="shared" si="6"/>
        <v>0</v>
      </c>
      <c r="O15" s="114">
        <f>SUM(I15:N15)</f>
        <v>1500</v>
      </c>
      <c r="P15" s="39"/>
    </row>
    <row r="16" spans="2:17" ht="18" customHeight="1" thickBot="1" x14ac:dyDescent="0.3">
      <c r="B16" s="197"/>
      <c r="C16" s="200"/>
      <c r="D16" s="190"/>
      <c r="E16" s="204"/>
      <c r="F16" s="207"/>
      <c r="G16" s="207"/>
      <c r="H16" s="81" t="s">
        <v>41</v>
      </c>
      <c r="I16" s="115">
        <f t="shared" ref="I16:O16" si="7">I15/$G$53</f>
        <v>1.6666666666666666E-2</v>
      </c>
      <c r="J16" s="115">
        <f t="shared" si="7"/>
        <v>1.6666666666666666E-2</v>
      </c>
      <c r="K16" s="115">
        <f t="shared" si="7"/>
        <v>7.7777777777777779E-2</v>
      </c>
      <c r="L16" s="115">
        <f t="shared" si="7"/>
        <v>0</v>
      </c>
      <c r="M16" s="115">
        <f t="shared" si="7"/>
        <v>0</v>
      </c>
      <c r="N16" s="116">
        <f t="shared" si="7"/>
        <v>0</v>
      </c>
      <c r="O16" s="117">
        <f t="shared" si="7"/>
        <v>0.1111111111111111</v>
      </c>
      <c r="P16" s="39"/>
      <c r="Q16" s="40">
        <f>I16+J16+K16+L16+M16+N16</f>
        <v>0.1111111111111111</v>
      </c>
    </row>
    <row r="17" spans="2:17" ht="15" customHeight="1" x14ac:dyDescent="0.25">
      <c r="B17" s="195">
        <v>5</v>
      </c>
      <c r="C17" s="198" t="e">
        <f>#REF!</f>
        <v>#REF!</v>
      </c>
      <c r="D17" s="188" t="s">
        <v>14</v>
      </c>
      <c r="E17" s="202">
        <v>1</v>
      </c>
      <c r="F17" s="205">
        <v>1500</v>
      </c>
      <c r="G17" s="208">
        <f>E17*F17</f>
        <v>1500</v>
      </c>
      <c r="H17" s="80" t="s">
        <v>26</v>
      </c>
      <c r="I17" s="118">
        <v>0.25</v>
      </c>
      <c r="J17" s="118">
        <v>0.55000000000000004</v>
      </c>
      <c r="K17" s="118">
        <v>0.2</v>
      </c>
      <c r="L17" s="118"/>
      <c r="M17" s="118"/>
      <c r="N17" s="119"/>
      <c r="O17" s="120">
        <f>SUM(I17:N17)</f>
        <v>1</v>
      </c>
      <c r="P17" s="39"/>
    </row>
    <row r="18" spans="2:17" ht="15" customHeight="1" x14ac:dyDescent="0.25">
      <c r="B18" s="196"/>
      <c r="C18" s="199"/>
      <c r="D18" s="189"/>
      <c r="E18" s="203"/>
      <c r="F18" s="206"/>
      <c r="G18" s="206"/>
      <c r="H18" s="80" t="s">
        <v>40</v>
      </c>
      <c r="I18" s="112">
        <f t="shared" ref="I18:N18" si="8">$G$17*I17</f>
        <v>375</v>
      </c>
      <c r="J18" s="112">
        <f t="shared" si="8"/>
        <v>825.00000000000011</v>
      </c>
      <c r="K18" s="112">
        <f t="shared" si="8"/>
        <v>300</v>
      </c>
      <c r="L18" s="112">
        <f t="shared" si="8"/>
        <v>0</v>
      </c>
      <c r="M18" s="112">
        <f t="shared" si="8"/>
        <v>0</v>
      </c>
      <c r="N18" s="113">
        <f t="shared" si="8"/>
        <v>0</v>
      </c>
      <c r="O18" s="114">
        <f>SUM(I18:N18)</f>
        <v>1500</v>
      </c>
      <c r="P18" s="39"/>
    </row>
    <row r="19" spans="2:17" ht="15.75" customHeight="1" thickBot="1" x14ac:dyDescent="0.3">
      <c r="B19" s="197"/>
      <c r="C19" s="200"/>
      <c r="D19" s="190"/>
      <c r="E19" s="204"/>
      <c r="F19" s="207"/>
      <c r="G19" s="207"/>
      <c r="H19" s="81" t="s">
        <v>41</v>
      </c>
      <c r="I19" s="115">
        <f t="shared" ref="I19:O19" si="9">I18/$G$53</f>
        <v>2.7777777777777776E-2</v>
      </c>
      <c r="J19" s="115">
        <f t="shared" si="9"/>
        <v>6.1111111111111123E-2</v>
      </c>
      <c r="K19" s="115">
        <f t="shared" si="9"/>
        <v>2.2222222222222223E-2</v>
      </c>
      <c r="L19" s="115">
        <f t="shared" si="9"/>
        <v>0</v>
      </c>
      <c r="M19" s="115">
        <f t="shared" si="9"/>
        <v>0</v>
      </c>
      <c r="N19" s="116">
        <f t="shared" si="9"/>
        <v>0</v>
      </c>
      <c r="O19" s="117">
        <f t="shared" si="9"/>
        <v>0.1111111111111111</v>
      </c>
      <c r="P19" s="39"/>
      <c r="Q19" s="40">
        <f>I19+J19+K19+L19+M19+N19</f>
        <v>0.11111111111111113</v>
      </c>
    </row>
    <row r="20" spans="2:17" ht="15" customHeight="1" x14ac:dyDescent="0.25">
      <c r="B20" s="195">
        <v>6</v>
      </c>
      <c r="C20" s="198" t="e">
        <f>#REF!</f>
        <v>#REF!</v>
      </c>
      <c r="D20" s="188" t="s">
        <v>14</v>
      </c>
      <c r="E20" s="202">
        <v>1</v>
      </c>
      <c r="F20" s="205">
        <v>1500</v>
      </c>
      <c r="G20" s="208">
        <f>E20*F20</f>
        <v>1500</v>
      </c>
      <c r="H20" s="80" t="s">
        <v>26</v>
      </c>
      <c r="I20" s="118">
        <v>0.3</v>
      </c>
      <c r="J20" s="118">
        <v>0.3</v>
      </c>
      <c r="K20" s="118">
        <v>0.4</v>
      </c>
      <c r="L20" s="118"/>
      <c r="M20" s="118"/>
      <c r="N20" s="119"/>
      <c r="O20" s="120">
        <f>SUM(I20:N20)</f>
        <v>1</v>
      </c>
      <c r="P20" s="39"/>
    </row>
    <row r="21" spans="2:17" ht="15" customHeight="1" x14ac:dyDescent="0.25">
      <c r="B21" s="196"/>
      <c r="C21" s="199"/>
      <c r="D21" s="189"/>
      <c r="E21" s="203"/>
      <c r="F21" s="206"/>
      <c r="G21" s="206"/>
      <c r="H21" s="80" t="s">
        <v>40</v>
      </c>
      <c r="I21" s="112">
        <f t="shared" ref="I21:N21" si="10">$G$20*I20</f>
        <v>450</v>
      </c>
      <c r="J21" s="112">
        <f t="shared" si="10"/>
        <v>450</v>
      </c>
      <c r="K21" s="112">
        <f t="shared" si="10"/>
        <v>600</v>
      </c>
      <c r="L21" s="112">
        <f t="shared" si="10"/>
        <v>0</v>
      </c>
      <c r="M21" s="112">
        <f t="shared" si="10"/>
        <v>0</v>
      </c>
      <c r="N21" s="113">
        <f t="shared" si="10"/>
        <v>0</v>
      </c>
      <c r="O21" s="114">
        <f>SUM(I21:N21)</f>
        <v>1500</v>
      </c>
      <c r="P21" s="39"/>
    </row>
    <row r="22" spans="2:17" ht="15" customHeight="1" thickBot="1" x14ac:dyDescent="0.3">
      <c r="B22" s="197"/>
      <c r="C22" s="200"/>
      <c r="D22" s="190"/>
      <c r="E22" s="204"/>
      <c r="F22" s="207"/>
      <c r="G22" s="207"/>
      <c r="H22" s="81" t="s">
        <v>41</v>
      </c>
      <c r="I22" s="115">
        <f t="shared" ref="I22:O22" si="11">I21/$G$53</f>
        <v>3.3333333333333333E-2</v>
      </c>
      <c r="J22" s="115">
        <f t="shared" si="11"/>
        <v>3.3333333333333333E-2</v>
      </c>
      <c r="K22" s="115">
        <f t="shared" si="11"/>
        <v>4.4444444444444446E-2</v>
      </c>
      <c r="L22" s="115">
        <f t="shared" si="11"/>
        <v>0</v>
      </c>
      <c r="M22" s="115">
        <f t="shared" si="11"/>
        <v>0</v>
      </c>
      <c r="N22" s="116">
        <f t="shared" si="11"/>
        <v>0</v>
      </c>
      <c r="O22" s="117">
        <f t="shared" si="11"/>
        <v>0.1111111111111111</v>
      </c>
      <c r="P22" s="39"/>
      <c r="Q22" s="40">
        <f>I22+J22+K22+L22+M22+N22</f>
        <v>0.1111111111111111</v>
      </c>
    </row>
    <row r="23" spans="2:17" ht="15" customHeight="1" x14ac:dyDescent="0.25">
      <c r="B23" s="195">
        <v>7</v>
      </c>
      <c r="C23" s="198" t="e">
        <f>#REF!</f>
        <v>#REF!</v>
      </c>
      <c r="D23" s="188" t="s">
        <v>14</v>
      </c>
      <c r="E23" s="202">
        <v>1</v>
      </c>
      <c r="F23" s="205">
        <v>1500</v>
      </c>
      <c r="G23" s="208">
        <f>E23*F23</f>
        <v>1500</v>
      </c>
      <c r="H23" s="80" t="s">
        <v>26</v>
      </c>
      <c r="I23" s="118">
        <v>0.3</v>
      </c>
      <c r="J23" s="118">
        <v>0.4</v>
      </c>
      <c r="K23" s="118">
        <v>0.3</v>
      </c>
      <c r="L23" s="118"/>
      <c r="M23" s="118"/>
      <c r="N23" s="119"/>
      <c r="O23" s="120">
        <f>SUM(I23:N23)</f>
        <v>1</v>
      </c>
      <c r="P23" s="39"/>
    </row>
    <row r="24" spans="2:17" ht="15" customHeight="1" x14ac:dyDescent="0.25">
      <c r="B24" s="196"/>
      <c r="C24" s="199"/>
      <c r="D24" s="189"/>
      <c r="E24" s="203"/>
      <c r="F24" s="206"/>
      <c r="G24" s="206"/>
      <c r="H24" s="80" t="s">
        <v>40</v>
      </c>
      <c r="I24" s="112">
        <f t="shared" ref="I24:N24" si="12">$G$23*I23</f>
        <v>450</v>
      </c>
      <c r="J24" s="112">
        <f t="shared" si="12"/>
        <v>600</v>
      </c>
      <c r="K24" s="112">
        <f t="shared" si="12"/>
        <v>450</v>
      </c>
      <c r="L24" s="112">
        <f t="shared" si="12"/>
        <v>0</v>
      </c>
      <c r="M24" s="112">
        <f t="shared" si="12"/>
        <v>0</v>
      </c>
      <c r="N24" s="113">
        <f t="shared" si="12"/>
        <v>0</v>
      </c>
      <c r="O24" s="114">
        <f>SUM(I24:N24)</f>
        <v>1500</v>
      </c>
      <c r="P24" s="39"/>
    </row>
    <row r="25" spans="2:17" ht="15" customHeight="1" thickBot="1" x14ac:dyDescent="0.3">
      <c r="B25" s="197"/>
      <c r="C25" s="200"/>
      <c r="D25" s="190"/>
      <c r="E25" s="204"/>
      <c r="F25" s="207"/>
      <c r="G25" s="207"/>
      <c r="H25" s="81" t="s">
        <v>41</v>
      </c>
      <c r="I25" s="115">
        <f t="shared" ref="I25:O25" si="13">I24/$G$53</f>
        <v>3.3333333333333333E-2</v>
      </c>
      <c r="J25" s="115">
        <f t="shared" si="13"/>
        <v>4.4444444444444446E-2</v>
      </c>
      <c r="K25" s="115">
        <f t="shared" si="13"/>
        <v>3.3333333333333333E-2</v>
      </c>
      <c r="L25" s="115">
        <f t="shared" si="13"/>
        <v>0</v>
      </c>
      <c r="M25" s="115">
        <f t="shared" si="13"/>
        <v>0</v>
      </c>
      <c r="N25" s="116">
        <f t="shared" si="13"/>
        <v>0</v>
      </c>
      <c r="O25" s="117">
        <f t="shared" si="13"/>
        <v>0.1111111111111111</v>
      </c>
      <c r="P25" s="39"/>
      <c r="Q25" s="40">
        <f>I25+J25+K25+L25+M25+N25</f>
        <v>0.1111111111111111</v>
      </c>
    </row>
    <row r="26" spans="2:17" ht="15" customHeight="1" x14ac:dyDescent="0.25">
      <c r="B26" s="195">
        <v>8</v>
      </c>
      <c r="C26" s="198" t="e">
        <f>#REF!</f>
        <v>#REF!</v>
      </c>
      <c r="D26" s="188" t="s">
        <v>14</v>
      </c>
      <c r="E26" s="202">
        <v>1</v>
      </c>
      <c r="F26" s="205">
        <v>1500</v>
      </c>
      <c r="G26" s="208">
        <f>E26*F26</f>
        <v>1500</v>
      </c>
      <c r="H26" s="80" t="s">
        <v>26</v>
      </c>
      <c r="I26" s="118">
        <v>0.1</v>
      </c>
      <c r="J26" s="118">
        <v>0.1</v>
      </c>
      <c r="K26" s="118">
        <v>0.8</v>
      </c>
      <c r="L26" s="118"/>
      <c r="M26" s="118"/>
      <c r="N26" s="119"/>
      <c r="O26" s="120">
        <f>SUM(I26:N26)</f>
        <v>1</v>
      </c>
      <c r="P26" s="39"/>
    </row>
    <row r="27" spans="2:17" ht="15" customHeight="1" x14ac:dyDescent="0.25">
      <c r="B27" s="196"/>
      <c r="C27" s="199"/>
      <c r="D27" s="189"/>
      <c r="E27" s="203"/>
      <c r="F27" s="206"/>
      <c r="G27" s="206"/>
      <c r="H27" s="80" t="s">
        <v>40</v>
      </c>
      <c r="I27" s="112">
        <f t="shared" ref="I27:N27" si="14">$G$26*I26</f>
        <v>150</v>
      </c>
      <c r="J27" s="112">
        <f t="shared" si="14"/>
        <v>150</v>
      </c>
      <c r="K27" s="112">
        <f t="shared" si="14"/>
        <v>1200</v>
      </c>
      <c r="L27" s="112">
        <f t="shared" si="14"/>
        <v>0</v>
      </c>
      <c r="M27" s="112">
        <f t="shared" si="14"/>
        <v>0</v>
      </c>
      <c r="N27" s="113">
        <f t="shared" si="14"/>
        <v>0</v>
      </c>
      <c r="O27" s="114">
        <f>SUM(I27:N27)</f>
        <v>1500</v>
      </c>
      <c r="P27" s="39"/>
    </row>
    <row r="28" spans="2:17" ht="15" customHeight="1" thickBot="1" x14ac:dyDescent="0.3">
      <c r="B28" s="197"/>
      <c r="C28" s="200"/>
      <c r="D28" s="190"/>
      <c r="E28" s="204"/>
      <c r="F28" s="207"/>
      <c r="G28" s="207"/>
      <c r="H28" s="81" t="s">
        <v>41</v>
      </c>
      <c r="I28" s="115">
        <f t="shared" ref="I28:O28" si="15">I27/$G$53</f>
        <v>1.1111111111111112E-2</v>
      </c>
      <c r="J28" s="115">
        <f t="shared" si="15"/>
        <v>1.1111111111111112E-2</v>
      </c>
      <c r="K28" s="115">
        <f t="shared" si="15"/>
        <v>8.8888888888888892E-2</v>
      </c>
      <c r="L28" s="115">
        <f t="shared" si="15"/>
        <v>0</v>
      </c>
      <c r="M28" s="115">
        <f t="shared" si="15"/>
        <v>0</v>
      </c>
      <c r="N28" s="116">
        <f t="shared" si="15"/>
        <v>0</v>
      </c>
      <c r="O28" s="117">
        <f t="shared" si="15"/>
        <v>0.1111111111111111</v>
      </c>
      <c r="P28" s="39"/>
      <c r="Q28" s="40">
        <f>I28+J28+K28+L28+M28+N28</f>
        <v>0.11111111111111112</v>
      </c>
    </row>
    <row r="29" spans="2:17" ht="15" customHeight="1" x14ac:dyDescent="0.25">
      <c r="B29" s="195">
        <v>9</v>
      </c>
      <c r="C29" s="198" t="e">
        <f>#REF!</f>
        <v>#REF!</v>
      </c>
      <c r="D29" s="185" t="s">
        <v>14</v>
      </c>
      <c r="E29" s="202">
        <v>1</v>
      </c>
      <c r="F29" s="205">
        <v>1500</v>
      </c>
      <c r="G29" s="208">
        <f>E29*F29</f>
        <v>1500</v>
      </c>
      <c r="H29" s="80" t="s">
        <v>26</v>
      </c>
      <c r="I29" s="118">
        <v>0.2</v>
      </c>
      <c r="J29" s="118">
        <v>0.2</v>
      </c>
      <c r="K29" s="118">
        <v>0.6</v>
      </c>
      <c r="L29" s="118"/>
      <c r="M29" s="118"/>
      <c r="N29" s="119"/>
      <c r="O29" s="120">
        <f>SUM(I29:N29)</f>
        <v>1</v>
      </c>
      <c r="P29" s="39"/>
    </row>
    <row r="30" spans="2:17" ht="15" customHeight="1" x14ac:dyDescent="0.25">
      <c r="B30" s="196"/>
      <c r="C30" s="199"/>
      <c r="D30" s="186"/>
      <c r="E30" s="203"/>
      <c r="F30" s="206"/>
      <c r="G30" s="206"/>
      <c r="H30" s="80" t="s">
        <v>40</v>
      </c>
      <c r="I30" s="112">
        <f t="shared" ref="I30:N30" si="16">$G$29*I29</f>
        <v>300</v>
      </c>
      <c r="J30" s="112">
        <f t="shared" si="16"/>
        <v>300</v>
      </c>
      <c r="K30" s="112">
        <f t="shared" si="16"/>
        <v>900</v>
      </c>
      <c r="L30" s="112">
        <f t="shared" si="16"/>
        <v>0</v>
      </c>
      <c r="M30" s="112">
        <f t="shared" si="16"/>
        <v>0</v>
      </c>
      <c r="N30" s="113">
        <f t="shared" si="16"/>
        <v>0</v>
      </c>
      <c r="O30" s="114">
        <f>SUM(I30:N30)</f>
        <v>1500</v>
      </c>
      <c r="P30" s="39"/>
    </row>
    <row r="31" spans="2:17" ht="15" customHeight="1" thickBot="1" x14ac:dyDescent="0.3">
      <c r="B31" s="197"/>
      <c r="C31" s="200"/>
      <c r="D31" s="187"/>
      <c r="E31" s="204"/>
      <c r="F31" s="207"/>
      <c r="G31" s="207"/>
      <c r="H31" s="81" t="s">
        <v>41</v>
      </c>
      <c r="I31" s="115">
        <f t="shared" ref="I31:O31" si="17">I30/$G$53</f>
        <v>2.2222222222222223E-2</v>
      </c>
      <c r="J31" s="115">
        <f t="shared" si="17"/>
        <v>2.2222222222222223E-2</v>
      </c>
      <c r="K31" s="115">
        <f t="shared" si="17"/>
        <v>6.6666666666666666E-2</v>
      </c>
      <c r="L31" s="115">
        <f t="shared" si="17"/>
        <v>0</v>
      </c>
      <c r="M31" s="115">
        <f t="shared" si="17"/>
        <v>0</v>
      </c>
      <c r="N31" s="116">
        <f t="shared" si="17"/>
        <v>0</v>
      </c>
      <c r="O31" s="117">
        <f t="shared" si="17"/>
        <v>0.1111111111111111</v>
      </c>
      <c r="P31" s="39"/>
      <c r="Q31" s="40">
        <f>I31+J31+K31+L31+M31+N31</f>
        <v>0.1111111111111111</v>
      </c>
    </row>
    <row r="32" spans="2:17" ht="15" hidden="1" customHeight="1" x14ac:dyDescent="0.25">
      <c r="B32" s="195">
        <v>10</v>
      </c>
      <c r="C32" s="198"/>
      <c r="D32" s="185" t="s">
        <v>14</v>
      </c>
      <c r="E32" s="188">
        <v>1</v>
      </c>
      <c r="F32" s="201">
        <v>0</v>
      </c>
      <c r="G32" s="191">
        <f>E32*F32</f>
        <v>0</v>
      </c>
      <c r="H32" s="80" t="s">
        <v>26</v>
      </c>
      <c r="I32" s="42">
        <v>0</v>
      </c>
      <c r="J32" s="42">
        <v>0</v>
      </c>
      <c r="K32" s="42">
        <v>0</v>
      </c>
      <c r="L32" s="42"/>
      <c r="M32" s="42"/>
      <c r="N32" s="43"/>
      <c r="O32" s="44">
        <f>SUM(I32:N32)</f>
        <v>0</v>
      </c>
      <c r="P32" s="39"/>
    </row>
    <row r="33" spans="2:17" ht="15" hidden="1" customHeight="1" x14ac:dyDescent="0.25">
      <c r="B33" s="196"/>
      <c r="C33" s="199"/>
      <c r="D33" s="186"/>
      <c r="E33" s="189"/>
      <c r="F33" s="192"/>
      <c r="G33" s="192"/>
      <c r="H33" s="80" t="s">
        <v>40</v>
      </c>
      <c r="I33" s="45">
        <f t="shared" ref="I33:N33" si="18">$G$32*I32</f>
        <v>0</v>
      </c>
      <c r="J33" s="45">
        <f t="shared" si="18"/>
        <v>0</v>
      </c>
      <c r="K33" s="45">
        <f t="shared" si="18"/>
        <v>0</v>
      </c>
      <c r="L33" s="45">
        <f t="shared" si="18"/>
        <v>0</v>
      </c>
      <c r="M33" s="45">
        <f t="shared" si="18"/>
        <v>0</v>
      </c>
      <c r="N33" s="46">
        <f t="shared" si="18"/>
        <v>0</v>
      </c>
      <c r="O33" s="47">
        <f>SUM(I33:N33)</f>
        <v>0</v>
      </c>
      <c r="P33" s="39"/>
    </row>
    <row r="34" spans="2:17" ht="15" hidden="1" customHeight="1" thickBot="1" x14ac:dyDescent="0.3">
      <c r="B34" s="197"/>
      <c r="C34" s="200"/>
      <c r="D34" s="187"/>
      <c r="E34" s="190"/>
      <c r="F34" s="193"/>
      <c r="G34" s="193"/>
      <c r="H34" s="81" t="s">
        <v>41</v>
      </c>
      <c r="I34" s="49">
        <f t="shared" ref="I34:O34" si="19">I33/$G$53</f>
        <v>0</v>
      </c>
      <c r="J34" s="49">
        <f t="shared" si="19"/>
        <v>0</v>
      </c>
      <c r="K34" s="49">
        <f t="shared" si="19"/>
        <v>0</v>
      </c>
      <c r="L34" s="49">
        <f t="shared" si="19"/>
        <v>0</v>
      </c>
      <c r="M34" s="49">
        <f t="shared" si="19"/>
        <v>0</v>
      </c>
      <c r="N34" s="50">
        <f t="shared" si="19"/>
        <v>0</v>
      </c>
      <c r="O34" s="51">
        <f t="shared" si="19"/>
        <v>0</v>
      </c>
      <c r="P34" s="39"/>
      <c r="Q34" s="40">
        <f>I34+J34+K34+L34+M34+N34</f>
        <v>0</v>
      </c>
    </row>
    <row r="35" spans="2:17" ht="15" hidden="1" customHeight="1" x14ac:dyDescent="0.25">
      <c r="B35" s="195">
        <v>11</v>
      </c>
      <c r="C35" s="198"/>
      <c r="D35" s="185" t="s">
        <v>14</v>
      </c>
      <c r="E35" s="188">
        <v>1</v>
      </c>
      <c r="F35" s="201">
        <v>0</v>
      </c>
      <c r="G35" s="191">
        <f>E35*F35</f>
        <v>0</v>
      </c>
      <c r="H35" s="80" t="s">
        <v>26</v>
      </c>
      <c r="I35" s="42">
        <v>0</v>
      </c>
      <c r="J35" s="42">
        <v>0</v>
      </c>
      <c r="K35" s="42">
        <v>0</v>
      </c>
      <c r="L35" s="42"/>
      <c r="M35" s="42"/>
      <c r="N35" s="43"/>
      <c r="O35" s="44">
        <f>SUM(I35:N35)</f>
        <v>0</v>
      </c>
      <c r="P35" s="39"/>
    </row>
    <row r="36" spans="2:17" ht="15" hidden="1" customHeight="1" x14ac:dyDescent="0.25">
      <c r="B36" s="196"/>
      <c r="C36" s="199"/>
      <c r="D36" s="186"/>
      <c r="E36" s="189"/>
      <c r="F36" s="192"/>
      <c r="G36" s="192"/>
      <c r="H36" s="80" t="s">
        <v>40</v>
      </c>
      <c r="I36" s="45">
        <f t="shared" ref="I36:N36" si="20">$G$35*I35</f>
        <v>0</v>
      </c>
      <c r="J36" s="45">
        <f t="shared" si="20"/>
        <v>0</v>
      </c>
      <c r="K36" s="45">
        <f t="shared" si="20"/>
        <v>0</v>
      </c>
      <c r="L36" s="45">
        <f t="shared" si="20"/>
        <v>0</v>
      </c>
      <c r="M36" s="45">
        <f t="shared" si="20"/>
        <v>0</v>
      </c>
      <c r="N36" s="46">
        <f t="shared" si="20"/>
        <v>0</v>
      </c>
      <c r="O36" s="47">
        <f>SUM(I36:N36)</f>
        <v>0</v>
      </c>
      <c r="P36" s="39"/>
    </row>
    <row r="37" spans="2:17" ht="15.75" hidden="1" customHeight="1" thickBot="1" x14ac:dyDescent="0.3">
      <c r="B37" s="197"/>
      <c r="C37" s="200"/>
      <c r="D37" s="187"/>
      <c r="E37" s="190"/>
      <c r="F37" s="193"/>
      <c r="G37" s="193"/>
      <c r="H37" s="81" t="s">
        <v>41</v>
      </c>
      <c r="I37" s="49">
        <f t="shared" ref="I37:O37" si="21">I36/$G$53</f>
        <v>0</v>
      </c>
      <c r="J37" s="49">
        <f t="shared" si="21"/>
        <v>0</v>
      </c>
      <c r="K37" s="49">
        <f t="shared" si="21"/>
        <v>0</v>
      </c>
      <c r="L37" s="49">
        <f t="shared" si="21"/>
        <v>0</v>
      </c>
      <c r="M37" s="49">
        <f t="shared" si="21"/>
        <v>0</v>
      </c>
      <c r="N37" s="50">
        <f t="shared" si="21"/>
        <v>0</v>
      </c>
      <c r="O37" s="51">
        <f t="shared" si="21"/>
        <v>0</v>
      </c>
      <c r="P37" s="39"/>
      <c r="Q37" s="40">
        <f>I37+J37+K37+L37+M37+N37</f>
        <v>0</v>
      </c>
    </row>
    <row r="38" spans="2:17" ht="15" hidden="1" customHeight="1" x14ac:dyDescent="0.25">
      <c r="B38" s="195">
        <v>12</v>
      </c>
      <c r="C38" s="198"/>
      <c r="D38" s="185" t="s">
        <v>14</v>
      </c>
      <c r="E38" s="188">
        <v>1</v>
      </c>
      <c r="F38" s="201">
        <v>0</v>
      </c>
      <c r="G38" s="191">
        <f>E38*F38</f>
        <v>0</v>
      </c>
      <c r="H38" s="80" t="s">
        <v>26</v>
      </c>
      <c r="I38" s="42">
        <v>0</v>
      </c>
      <c r="J38" s="42">
        <v>0</v>
      </c>
      <c r="K38" s="42">
        <v>0</v>
      </c>
      <c r="L38" s="42"/>
      <c r="M38" s="42"/>
      <c r="N38" s="43"/>
      <c r="O38" s="44">
        <f>SUM(I38:N38)</f>
        <v>0</v>
      </c>
      <c r="P38" s="39"/>
    </row>
    <row r="39" spans="2:17" ht="15" hidden="1" customHeight="1" x14ac:dyDescent="0.25">
      <c r="B39" s="196"/>
      <c r="C39" s="199"/>
      <c r="D39" s="186"/>
      <c r="E39" s="189"/>
      <c r="F39" s="192"/>
      <c r="G39" s="192"/>
      <c r="H39" s="80" t="s">
        <v>40</v>
      </c>
      <c r="I39" s="45">
        <f t="shared" ref="I39:N39" si="22">$G$38*I38</f>
        <v>0</v>
      </c>
      <c r="J39" s="45">
        <f t="shared" si="22"/>
        <v>0</v>
      </c>
      <c r="K39" s="45">
        <f t="shared" si="22"/>
        <v>0</v>
      </c>
      <c r="L39" s="45">
        <f t="shared" si="22"/>
        <v>0</v>
      </c>
      <c r="M39" s="45">
        <f t="shared" si="22"/>
        <v>0</v>
      </c>
      <c r="N39" s="46">
        <f t="shared" si="22"/>
        <v>0</v>
      </c>
      <c r="O39" s="47">
        <f>SUM(I39:N39)</f>
        <v>0</v>
      </c>
      <c r="P39" s="39"/>
    </row>
    <row r="40" spans="2:17" ht="15.75" hidden="1" customHeight="1" thickBot="1" x14ac:dyDescent="0.3">
      <c r="B40" s="197"/>
      <c r="C40" s="200"/>
      <c r="D40" s="187"/>
      <c r="E40" s="190"/>
      <c r="F40" s="193"/>
      <c r="G40" s="193"/>
      <c r="H40" s="81" t="s">
        <v>41</v>
      </c>
      <c r="I40" s="49">
        <f t="shared" ref="I40:O40" si="23">I39/$G$53</f>
        <v>0</v>
      </c>
      <c r="J40" s="49">
        <f t="shared" si="23"/>
        <v>0</v>
      </c>
      <c r="K40" s="49">
        <f t="shared" si="23"/>
        <v>0</v>
      </c>
      <c r="L40" s="49">
        <f t="shared" si="23"/>
        <v>0</v>
      </c>
      <c r="M40" s="49">
        <f t="shared" si="23"/>
        <v>0</v>
      </c>
      <c r="N40" s="50">
        <f t="shared" si="23"/>
        <v>0</v>
      </c>
      <c r="O40" s="51">
        <f t="shared" si="23"/>
        <v>0</v>
      </c>
      <c r="P40" s="39"/>
      <c r="Q40" s="40">
        <f>I40+J40+K40+L40+M40+N40</f>
        <v>0</v>
      </c>
    </row>
    <row r="41" spans="2:17" ht="15" hidden="1" customHeight="1" x14ac:dyDescent="0.25">
      <c r="B41" s="195">
        <v>13</v>
      </c>
      <c r="C41" s="198"/>
      <c r="D41" s="185" t="s">
        <v>14</v>
      </c>
      <c r="E41" s="188">
        <v>1</v>
      </c>
      <c r="F41" s="201">
        <v>0</v>
      </c>
      <c r="G41" s="191">
        <f>E41*F41</f>
        <v>0</v>
      </c>
      <c r="H41" s="80" t="s">
        <v>26</v>
      </c>
      <c r="I41" s="42">
        <v>0</v>
      </c>
      <c r="J41" s="42">
        <v>0</v>
      </c>
      <c r="K41" s="42">
        <v>0</v>
      </c>
      <c r="L41" s="42"/>
      <c r="M41" s="42"/>
      <c r="N41" s="43"/>
      <c r="O41" s="44">
        <f>SUM(I41:N41)</f>
        <v>0</v>
      </c>
      <c r="P41" s="39"/>
    </row>
    <row r="42" spans="2:17" ht="15" hidden="1" customHeight="1" x14ac:dyDescent="0.25">
      <c r="B42" s="196"/>
      <c r="C42" s="199"/>
      <c r="D42" s="186"/>
      <c r="E42" s="189"/>
      <c r="F42" s="192"/>
      <c r="G42" s="192"/>
      <c r="H42" s="80" t="s">
        <v>40</v>
      </c>
      <c r="I42" s="45">
        <f t="shared" ref="I42:N42" si="24">$G$41*I41</f>
        <v>0</v>
      </c>
      <c r="J42" s="45">
        <f t="shared" si="24"/>
        <v>0</v>
      </c>
      <c r="K42" s="45">
        <f t="shared" si="24"/>
        <v>0</v>
      </c>
      <c r="L42" s="45">
        <f t="shared" si="24"/>
        <v>0</v>
      </c>
      <c r="M42" s="45">
        <f t="shared" si="24"/>
        <v>0</v>
      </c>
      <c r="N42" s="46">
        <f t="shared" si="24"/>
        <v>0</v>
      </c>
      <c r="O42" s="47">
        <f>SUM(I42:N42)</f>
        <v>0</v>
      </c>
      <c r="P42" s="39"/>
    </row>
    <row r="43" spans="2:17" ht="15.75" hidden="1" customHeight="1" thickBot="1" x14ac:dyDescent="0.3">
      <c r="B43" s="197"/>
      <c r="C43" s="200"/>
      <c r="D43" s="187"/>
      <c r="E43" s="190"/>
      <c r="F43" s="193"/>
      <c r="G43" s="193"/>
      <c r="H43" s="81" t="s">
        <v>41</v>
      </c>
      <c r="I43" s="49">
        <f t="shared" ref="I43:O43" si="25">I42/$G$53</f>
        <v>0</v>
      </c>
      <c r="J43" s="49">
        <f t="shared" si="25"/>
        <v>0</v>
      </c>
      <c r="K43" s="49">
        <f t="shared" si="25"/>
        <v>0</v>
      </c>
      <c r="L43" s="49">
        <f t="shared" si="25"/>
        <v>0</v>
      </c>
      <c r="M43" s="49">
        <f t="shared" si="25"/>
        <v>0</v>
      </c>
      <c r="N43" s="50">
        <f t="shared" si="25"/>
        <v>0</v>
      </c>
      <c r="O43" s="51">
        <f t="shared" si="25"/>
        <v>0</v>
      </c>
      <c r="P43" s="39"/>
      <c r="Q43" s="40">
        <f>I43+J43+K43+L43+M43+N43</f>
        <v>0</v>
      </c>
    </row>
    <row r="44" spans="2:17" ht="15" hidden="1" customHeight="1" x14ac:dyDescent="0.25">
      <c r="B44" s="185">
        <v>14</v>
      </c>
      <c r="C44" s="185"/>
      <c r="D44" s="185" t="s">
        <v>14</v>
      </c>
      <c r="E44" s="188">
        <v>1</v>
      </c>
      <c r="F44" s="191"/>
      <c r="G44" s="191">
        <f>E44*F44</f>
        <v>0</v>
      </c>
      <c r="H44" s="41" t="s">
        <v>26</v>
      </c>
      <c r="I44" s="42"/>
      <c r="J44" s="42"/>
      <c r="K44" s="42"/>
      <c r="L44" s="42"/>
      <c r="M44" s="42"/>
      <c r="N44" s="43"/>
      <c r="O44" s="44">
        <f>SUM(I44:N44)</f>
        <v>0</v>
      </c>
      <c r="P44" s="39"/>
    </row>
    <row r="45" spans="2:17" ht="15" hidden="1" customHeight="1" x14ac:dyDescent="0.25">
      <c r="B45" s="186"/>
      <c r="C45" s="186"/>
      <c r="D45" s="186"/>
      <c r="E45" s="189"/>
      <c r="F45" s="192"/>
      <c r="G45" s="192"/>
      <c r="H45" s="41" t="s">
        <v>40</v>
      </c>
      <c r="I45" s="45">
        <f t="shared" ref="I45:N45" si="26">$G$44*I44</f>
        <v>0</v>
      </c>
      <c r="J45" s="45">
        <f t="shared" si="26"/>
        <v>0</v>
      </c>
      <c r="K45" s="45">
        <f t="shared" si="26"/>
        <v>0</v>
      </c>
      <c r="L45" s="45">
        <f t="shared" si="26"/>
        <v>0</v>
      </c>
      <c r="M45" s="45">
        <f t="shared" si="26"/>
        <v>0</v>
      </c>
      <c r="N45" s="46">
        <f t="shared" si="26"/>
        <v>0</v>
      </c>
      <c r="O45" s="47">
        <f>SUM(I45:N45)</f>
        <v>0</v>
      </c>
      <c r="P45" s="39"/>
    </row>
    <row r="46" spans="2:17" ht="15.75" hidden="1" customHeight="1" thickBot="1" x14ac:dyDescent="0.3">
      <c r="B46" s="187"/>
      <c r="C46" s="187"/>
      <c r="D46" s="187"/>
      <c r="E46" s="190"/>
      <c r="F46" s="193"/>
      <c r="G46" s="193"/>
      <c r="H46" s="52" t="s">
        <v>41</v>
      </c>
      <c r="I46" s="49">
        <f t="shared" ref="I46:O46" si="27">I45/$G$53</f>
        <v>0</v>
      </c>
      <c r="J46" s="49">
        <f t="shared" si="27"/>
        <v>0</v>
      </c>
      <c r="K46" s="49">
        <f t="shared" si="27"/>
        <v>0</v>
      </c>
      <c r="L46" s="49">
        <f t="shared" si="27"/>
        <v>0</v>
      </c>
      <c r="M46" s="49">
        <f t="shared" si="27"/>
        <v>0</v>
      </c>
      <c r="N46" s="50">
        <f t="shared" si="27"/>
        <v>0</v>
      </c>
      <c r="O46" s="51">
        <f t="shared" si="27"/>
        <v>0</v>
      </c>
      <c r="P46" s="39"/>
      <c r="Q46" s="40">
        <f>I46+J46+K46+L46+M46+N46</f>
        <v>0</v>
      </c>
    </row>
    <row r="47" spans="2:17" ht="15" hidden="1" customHeight="1" x14ac:dyDescent="0.25">
      <c r="B47" s="185">
        <v>15</v>
      </c>
      <c r="C47" s="185"/>
      <c r="D47" s="185" t="s">
        <v>14</v>
      </c>
      <c r="E47" s="188">
        <v>1</v>
      </c>
      <c r="F47" s="191"/>
      <c r="G47" s="191">
        <f>E47*F47</f>
        <v>0</v>
      </c>
      <c r="H47" s="41" t="s">
        <v>26</v>
      </c>
      <c r="I47" s="42"/>
      <c r="J47" s="42"/>
      <c r="K47" s="42"/>
      <c r="L47" s="42"/>
      <c r="M47" s="42"/>
      <c r="N47" s="43"/>
      <c r="O47" s="44">
        <f>SUM(I47:N47)</f>
        <v>0</v>
      </c>
      <c r="P47" s="39"/>
    </row>
    <row r="48" spans="2:17" ht="15" hidden="1" customHeight="1" x14ac:dyDescent="0.25">
      <c r="B48" s="186"/>
      <c r="C48" s="186"/>
      <c r="D48" s="186"/>
      <c r="E48" s="189"/>
      <c r="F48" s="192"/>
      <c r="G48" s="192"/>
      <c r="H48" s="41" t="s">
        <v>40</v>
      </c>
      <c r="I48" s="45">
        <f t="shared" ref="I48:N48" si="28">$G$47*I47</f>
        <v>0</v>
      </c>
      <c r="J48" s="45">
        <f t="shared" si="28"/>
        <v>0</v>
      </c>
      <c r="K48" s="45">
        <f t="shared" si="28"/>
        <v>0</v>
      </c>
      <c r="L48" s="45">
        <f t="shared" si="28"/>
        <v>0</v>
      </c>
      <c r="M48" s="45">
        <f t="shared" si="28"/>
        <v>0</v>
      </c>
      <c r="N48" s="46">
        <f t="shared" si="28"/>
        <v>0</v>
      </c>
      <c r="O48" s="47">
        <f>SUM(I48:N48)</f>
        <v>0</v>
      </c>
      <c r="P48" s="39"/>
    </row>
    <row r="49" spans="2:17" ht="15.75" hidden="1" customHeight="1" thickBot="1" x14ac:dyDescent="0.3">
      <c r="B49" s="187"/>
      <c r="C49" s="187"/>
      <c r="D49" s="187"/>
      <c r="E49" s="190"/>
      <c r="F49" s="193"/>
      <c r="G49" s="193"/>
      <c r="H49" s="48" t="s">
        <v>41</v>
      </c>
      <c r="I49" s="49">
        <f t="shared" ref="I49:O49" si="29">I48/$G$53</f>
        <v>0</v>
      </c>
      <c r="J49" s="49">
        <f t="shared" si="29"/>
        <v>0</v>
      </c>
      <c r="K49" s="49">
        <f t="shared" si="29"/>
        <v>0</v>
      </c>
      <c r="L49" s="49">
        <f t="shared" si="29"/>
        <v>0</v>
      </c>
      <c r="M49" s="49">
        <f t="shared" si="29"/>
        <v>0</v>
      </c>
      <c r="N49" s="50">
        <f t="shared" si="29"/>
        <v>0</v>
      </c>
      <c r="O49" s="51">
        <f t="shared" si="29"/>
        <v>0</v>
      </c>
      <c r="P49" s="39"/>
      <c r="Q49" s="40">
        <f>I49+J49+K49+L49+M49+N49</f>
        <v>0</v>
      </c>
    </row>
    <row r="50" spans="2:17" ht="15" hidden="1" customHeight="1" x14ac:dyDescent="0.25">
      <c r="B50" s="185">
        <v>16</v>
      </c>
      <c r="C50" s="185"/>
      <c r="D50" s="185" t="s">
        <v>14</v>
      </c>
      <c r="E50" s="188">
        <v>1</v>
      </c>
      <c r="F50" s="191"/>
      <c r="G50" s="191">
        <f>E50*F50</f>
        <v>0</v>
      </c>
      <c r="H50" s="41" t="s">
        <v>26</v>
      </c>
      <c r="I50" s="42"/>
      <c r="J50" s="42"/>
      <c r="K50" s="42"/>
      <c r="L50" s="42"/>
      <c r="M50" s="42"/>
      <c r="N50" s="43"/>
      <c r="O50" s="44">
        <f>SUM(I50:N50)</f>
        <v>0</v>
      </c>
      <c r="P50" s="39"/>
    </row>
    <row r="51" spans="2:17" ht="15" hidden="1" customHeight="1" x14ac:dyDescent="0.25">
      <c r="B51" s="186"/>
      <c r="C51" s="186"/>
      <c r="D51" s="186"/>
      <c r="E51" s="189"/>
      <c r="F51" s="192"/>
      <c r="G51" s="192"/>
      <c r="H51" s="41" t="s">
        <v>40</v>
      </c>
      <c r="I51" s="45">
        <f t="shared" ref="I51:N51" si="30">$G$50*I50</f>
        <v>0</v>
      </c>
      <c r="J51" s="45">
        <f t="shared" si="30"/>
        <v>0</v>
      </c>
      <c r="K51" s="45">
        <f t="shared" si="30"/>
        <v>0</v>
      </c>
      <c r="L51" s="45">
        <f t="shared" si="30"/>
        <v>0</v>
      </c>
      <c r="M51" s="45">
        <f t="shared" si="30"/>
        <v>0</v>
      </c>
      <c r="N51" s="46">
        <f t="shared" si="30"/>
        <v>0</v>
      </c>
      <c r="O51" s="47">
        <f>SUM(I51:N51)</f>
        <v>0</v>
      </c>
      <c r="P51" s="39"/>
    </row>
    <row r="52" spans="2:17" ht="15.75" hidden="1" thickBot="1" x14ac:dyDescent="0.3">
      <c r="B52" s="187"/>
      <c r="C52" s="187"/>
      <c r="D52" s="187"/>
      <c r="E52" s="190"/>
      <c r="F52" s="193"/>
      <c r="G52" s="53"/>
      <c r="H52" s="48" t="s">
        <v>41</v>
      </c>
      <c r="I52" s="49">
        <f t="shared" ref="I52:O52" si="31">I51/$G$53</f>
        <v>0</v>
      </c>
      <c r="J52" s="49">
        <f t="shared" si="31"/>
        <v>0</v>
      </c>
      <c r="K52" s="49">
        <f t="shared" si="31"/>
        <v>0</v>
      </c>
      <c r="L52" s="49">
        <f t="shared" si="31"/>
        <v>0</v>
      </c>
      <c r="M52" s="49">
        <f t="shared" si="31"/>
        <v>0</v>
      </c>
      <c r="N52" s="50">
        <f t="shared" si="31"/>
        <v>0</v>
      </c>
      <c r="O52" s="51">
        <f t="shared" si="31"/>
        <v>0</v>
      </c>
      <c r="P52" s="39"/>
      <c r="Q52" s="40">
        <f>I52+J52+K52+L52+M52+N52</f>
        <v>0</v>
      </c>
    </row>
    <row r="53" spans="2:17" x14ac:dyDescent="0.25">
      <c r="B53" s="183"/>
      <c r="C53" s="183"/>
      <c r="D53" s="194"/>
      <c r="E53" s="178" t="s">
        <v>42</v>
      </c>
      <c r="F53" s="179"/>
      <c r="G53" s="180">
        <f>SUM(G5:G52)</f>
        <v>13500</v>
      </c>
      <c r="H53" s="54"/>
      <c r="I53" s="37"/>
      <c r="J53" s="37"/>
      <c r="K53" s="37"/>
      <c r="L53" s="37"/>
      <c r="M53" s="37"/>
      <c r="N53" s="37"/>
      <c r="O53" s="37"/>
      <c r="P53" s="39"/>
    </row>
    <row r="54" spans="2:17" x14ac:dyDescent="0.25">
      <c r="B54" s="183"/>
      <c r="C54" s="183"/>
      <c r="D54" s="194"/>
      <c r="E54" s="178"/>
      <c r="F54" s="179"/>
      <c r="G54" s="181"/>
      <c r="H54" s="55"/>
      <c r="I54" s="37"/>
      <c r="J54" s="37"/>
      <c r="K54" s="37"/>
      <c r="L54" s="37"/>
      <c r="M54" s="37"/>
      <c r="N54" s="37"/>
      <c r="O54" s="37"/>
      <c r="P54" s="39"/>
    </row>
    <row r="55" spans="2:17" ht="15.75" thickBot="1" x14ac:dyDescent="0.3">
      <c r="B55" s="183"/>
      <c r="C55" s="183"/>
      <c r="D55" s="194"/>
      <c r="E55" s="178"/>
      <c r="F55" s="179"/>
      <c r="G55" s="181"/>
      <c r="H55" s="55"/>
      <c r="I55" s="37"/>
      <c r="J55" s="37"/>
      <c r="K55" s="37"/>
      <c r="L55" s="37"/>
      <c r="M55" s="37"/>
      <c r="N55" s="37"/>
      <c r="O55" s="37"/>
      <c r="P55" s="39"/>
      <c r="Q55" s="38">
        <f>SUM(Q5:Q52)</f>
        <v>1.0000000000000002</v>
      </c>
    </row>
    <row r="56" spans="2:17" ht="15.75" customHeight="1" thickTop="1" thickBot="1" x14ac:dyDescent="0.3">
      <c r="B56" s="183"/>
      <c r="C56" s="183"/>
      <c r="D56" s="194"/>
      <c r="E56" s="178"/>
      <c r="F56" s="179"/>
      <c r="G56" s="182"/>
      <c r="H56" s="56"/>
      <c r="I56" s="71" t="str">
        <f t="shared" ref="I56:N56" si="32">I4</f>
        <v>MES 1</v>
      </c>
      <c r="J56" s="71" t="str">
        <f t="shared" si="32"/>
        <v>MES 2</v>
      </c>
      <c r="K56" s="71" t="str">
        <f t="shared" si="32"/>
        <v>MES 3</v>
      </c>
      <c r="L56" s="70" t="str">
        <f t="shared" si="32"/>
        <v>MES 4</v>
      </c>
      <c r="M56" s="57" t="str">
        <f t="shared" si="32"/>
        <v>MES 5</v>
      </c>
      <c r="N56" s="58" t="str">
        <f t="shared" si="32"/>
        <v>MES 6</v>
      </c>
      <c r="O56" s="37"/>
      <c r="P56" s="39"/>
    </row>
    <row r="57" spans="2:17" ht="17.25" thickTop="1" thickBot="1" x14ac:dyDescent="0.3">
      <c r="B57" s="183"/>
      <c r="C57" s="183"/>
      <c r="D57" s="184"/>
      <c r="E57" s="177" t="s">
        <v>43</v>
      </c>
      <c r="F57" s="177"/>
      <c r="G57" s="177"/>
      <c r="H57" s="72" t="s">
        <v>26</v>
      </c>
      <c r="I57" s="121">
        <f t="shared" ref="I57:N57" si="33">I7+I10+I13+I16+I19+I22+I25+I28+I31+I34+I37+I40+I43+I46+I49+I52</f>
        <v>0.23333333333333328</v>
      </c>
      <c r="J57" s="121">
        <f t="shared" si="33"/>
        <v>0.28333333333333333</v>
      </c>
      <c r="K57" s="121">
        <f t="shared" si="33"/>
        <v>0.48333333333333334</v>
      </c>
      <c r="L57" s="59">
        <f t="shared" si="33"/>
        <v>0</v>
      </c>
      <c r="M57" s="59">
        <f t="shared" si="33"/>
        <v>0</v>
      </c>
      <c r="N57" s="59">
        <f t="shared" si="33"/>
        <v>0</v>
      </c>
      <c r="O57" s="60"/>
      <c r="P57" s="61"/>
    </row>
    <row r="58" spans="2:17" ht="17.25" thickTop="1" thickBot="1" x14ac:dyDescent="0.3">
      <c r="B58" s="183"/>
      <c r="C58" s="183"/>
      <c r="D58" s="184"/>
      <c r="E58" s="177" t="s">
        <v>44</v>
      </c>
      <c r="F58" s="177"/>
      <c r="G58" s="177"/>
      <c r="H58" s="72" t="s">
        <v>26</v>
      </c>
      <c r="I58" s="122">
        <f>I57</f>
        <v>0.23333333333333328</v>
      </c>
      <c r="J58" s="117">
        <f>I58+J57</f>
        <v>0.51666666666666661</v>
      </c>
      <c r="K58" s="117">
        <f>J58+K57</f>
        <v>1</v>
      </c>
      <c r="L58" s="51">
        <f>K58+L57</f>
        <v>1</v>
      </c>
      <c r="M58" s="51">
        <f>L58+M57</f>
        <v>1</v>
      </c>
      <c r="N58" s="51">
        <f>M58+N57</f>
        <v>1</v>
      </c>
      <c r="O58" s="37"/>
      <c r="P58" s="39"/>
    </row>
    <row r="59" spans="2:17" ht="17.25" thickTop="1" thickBot="1" x14ac:dyDescent="0.3">
      <c r="B59" s="183"/>
      <c r="C59" s="183"/>
      <c r="D59" s="184"/>
      <c r="E59" s="69"/>
      <c r="F59" s="69"/>
      <c r="G59" s="73"/>
      <c r="H59" s="69"/>
      <c r="I59" s="123"/>
      <c r="J59" s="124"/>
      <c r="K59" s="124"/>
      <c r="L59" s="62"/>
      <c r="M59" s="62"/>
      <c r="N59" s="62"/>
      <c r="O59" s="37"/>
      <c r="P59" s="39"/>
    </row>
    <row r="60" spans="2:17" ht="17.25" thickTop="1" thickBot="1" x14ac:dyDescent="0.3">
      <c r="B60" s="183"/>
      <c r="C60" s="183"/>
      <c r="D60" s="184"/>
      <c r="E60" s="177" t="s">
        <v>43</v>
      </c>
      <c r="F60" s="177"/>
      <c r="G60" s="177"/>
      <c r="H60" s="72" t="s">
        <v>40</v>
      </c>
      <c r="I60" s="125">
        <f t="shared" ref="I60:N60" si="34">I6+I9+I12+I15+I42+I45+I48+I51+I18+I21+I24+I27+I30+I33+I36+I39</f>
        <v>3150</v>
      </c>
      <c r="J60" s="125">
        <f t="shared" si="34"/>
        <v>3825</v>
      </c>
      <c r="K60" s="125">
        <f t="shared" si="34"/>
        <v>6525</v>
      </c>
      <c r="L60" s="63">
        <f t="shared" si="34"/>
        <v>0</v>
      </c>
      <c r="M60" s="63">
        <f t="shared" si="34"/>
        <v>0</v>
      </c>
      <c r="N60" s="63">
        <f t="shared" si="34"/>
        <v>0</v>
      </c>
      <c r="O60" s="37"/>
      <c r="P60" s="39"/>
    </row>
    <row r="61" spans="2:17" ht="17.25" thickTop="1" thickBot="1" x14ac:dyDescent="0.3">
      <c r="B61" s="174"/>
      <c r="C61" s="174"/>
      <c r="D61" s="175"/>
      <c r="E61" s="177" t="s">
        <v>44</v>
      </c>
      <c r="F61" s="177"/>
      <c r="G61" s="177"/>
      <c r="H61" s="72" t="s">
        <v>40</v>
      </c>
      <c r="I61" s="126">
        <f>I60</f>
        <v>3150</v>
      </c>
      <c r="J61" s="126">
        <f>J60+I61</f>
        <v>6975</v>
      </c>
      <c r="K61" s="126">
        <f>K60+J61</f>
        <v>13500</v>
      </c>
      <c r="L61" s="64">
        <f>L60+K61</f>
        <v>13500</v>
      </c>
      <c r="M61" s="64">
        <f>M60+L61</f>
        <v>13500</v>
      </c>
      <c r="N61" s="64">
        <f>N60+M61</f>
        <v>13500</v>
      </c>
      <c r="O61" s="65"/>
      <c r="P61" s="39"/>
    </row>
    <row r="62" spans="2:17" ht="15.75" thickTop="1" x14ac:dyDescent="0.25">
      <c r="B62" s="174"/>
      <c r="C62" s="174"/>
      <c r="D62" s="175"/>
      <c r="E62" s="66"/>
      <c r="F62" s="66"/>
      <c r="G62" s="66"/>
      <c r="H62" s="67"/>
    </row>
    <row r="63" spans="2:17" x14ac:dyDescent="0.25">
      <c r="B63" s="174"/>
      <c r="C63" s="174"/>
      <c r="D63" s="175"/>
      <c r="E63" s="66"/>
      <c r="F63" s="66"/>
      <c r="G63" s="66"/>
      <c r="H63" s="67"/>
    </row>
    <row r="64" spans="2:17" x14ac:dyDescent="0.25">
      <c r="B64" s="174"/>
      <c r="C64" s="174"/>
      <c r="D64" s="175"/>
      <c r="E64" s="66"/>
      <c r="F64" s="66"/>
      <c r="G64" s="66"/>
      <c r="H64" s="68"/>
    </row>
    <row r="65" spans="2:8" x14ac:dyDescent="0.25">
      <c r="B65" s="174"/>
      <c r="C65" s="174"/>
      <c r="D65" s="175"/>
      <c r="E65" s="176"/>
      <c r="F65" s="176"/>
      <c r="G65" s="176"/>
      <c r="H65" s="67"/>
    </row>
    <row r="66" spans="2:8" x14ac:dyDescent="0.25">
      <c r="B66" s="174"/>
      <c r="C66" s="174"/>
      <c r="D66" s="175"/>
      <c r="E66" s="176"/>
      <c r="F66" s="176"/>
      <c r="G66" s="176"/>
      <c r="H66" s="67"/>
    </row>
    <row r="67" spans="2:8" x14ac:dyDescent="0.25">
      <c r="B67" s="174"/>
      <c r="C67" s="174"/>
      <c r="D67" s="175"/>
      <c r="E67" s="176"/>
      <c r="F67" s="176"/>
      <c r="G67" s="176"/>
      <c r="H67" s="67"/>
    </row>
    <row r="68" spans="2:8" x14ac:dyDescent="0.25">
      <c r="B68" s="174"/>
      <c r="C68" s="174"/>
      <c r="D68" s="175"/>
      <c r="E68" s="176"/>
      <c r="F68" s="176"/>
      <c r="G68" s="176"/>
      <c r="H68" s="68"/>
    </row>
    <row r="69" spans="2:8" x14ac:dyDescent="0.25">
      <c r="B69" s="174"/>
      <c r="C69" s="174"/>
      <c r="D69" s="175"/>
      <c r="E69" s="176"/>
      <c r="F69" s="176"/>
      <c r="G69" s="176"/>
      <c r="H69" s="67"/>
    </row>
    <row r="70" spans="2:8" x14ac:dyDescent="0.25">
      <c r="B70" s="174"/>
      <c r="C70" s="174"/>
      <c r="D70" s="175"/>
      <c r="E70" s="176"/>
      <c r="F70" s="176"/>
      <c r="G70" s="176"/>
      <c r="H70" s="67"/>
    </row>
    <row r="71" spans="2:8" x14ac:dyDescent="0.25">
      <c r="B71" s="174"/>
      <c r="C71" s="174"/>
      <c r="D71" s="175"/>
      <c r="E71" s="176"/>
      <c r="F71" s="176"/>
      <c r="G71" s="176"/>
      <c r="H71" s="67"/>
    </row>
    <row r="72" spans="2:8" x14ac:dyDescent="0.25">
      <c r="B72" s="174"/>
      <c r="C72" s="174"/>
      <c r="D72" s="175"/>
      <c r="E72" s="176"/>
      <c r="F72" s="176"/>
      <c r="G72" s="176"/>
      <c r="H72" s="68"/>
    </row>
    <row r="73" spans="2:8" x14ac:dyDescent="0.25">
      <c r="B73" s="174"/>
      <c r="C73" s="174"/>
      <c r="D73" s="175"/>
      <c r="E73" s="176"/>
      <c r="F73" s="176"/>
      <c r="G73" s="176"/>
      <c r="H73" s="67"/>
    </row>
    <row r="74" spans="2:8" x14ac:dyDescent="0.25">
      <c r="B74" s="174"/>
      <c r="C74" s="174"/>
      <c r="D74" s="175"/>
      <c r="E74" s="176"/>
      <c r="F74" s="176"/>
      <c r="G74" s="176"/>
      <c r="H74" s="67"/>
    </row>
    <row r="75" spans="2:8" x14ac:dyDescent="0.25">
      <c r="B75" s="174"/>
      <c r="C75" s="174"/>
      <c r="D75" s="175"/>
      <c r="E75" s="176"/>
      <c r="F75" s="176"/>
      <c r="G75" s="176"/>
      <c r="H75" s="67"/>
    </row>
    <row r="76" spans="2:8" x14ac:dyDescent="0.25">
      <c r="B76" s="174"/>
      <c r="C76" s="174"/>
      <c r="D76" s="175"/>
      <c r="E76" s="176"/>
      <c r="F76" s="176"/>
      <c r="G76" s="176"/>
      <c r="H76" s="68"/>
    </row>
    <row r="77" spans="2:8" x14ac:dyDescent="0.25">
      <c r="B77" s="174"/>
      <c r="C77" s="174"/>
      <c r="D77" s="175"/>
      <c r="E77" s="176"/>
      <c r="F77" s="176"/>
      <c r="G77" s="176"/>
      <c r="H77" s="67"/>
    </row>
    <row r="78" spans="2:8" x14ac:dyDescent="0.25">
      <c r="B78" s="174"/>
      <c r="C78" s="174"/>
      <c r="D78" s="175"/>
      <c r="E78" s="176"/>
      <c r="F78" s="176"/>
      <c r="G78" s="176"/>
      <c r="H78" s="67"/>
    </row>
    <row r="79" spans="2:8" x14ac:dyDescent="0.25">
      <c r="B79" s="174"/>
      <c r="C79" s="174"/>
      <c r="D79" s="175"/>
      <c r="E79" s="176"/>
      <c r="F79" s="176"/>
      <c r="G79" s="176"/>
      <c r="H79" s="67"/>
    </row>
    <row r="80" spans="2:8" x14ac:dyDescent="0.25">
      <c r="B80" s="174"/>
      <c r="C80" s="174"/>
      <c r="D80" s="175"/>
      <c r="E80" s="176"/>
      <c r="F80" s="176"/>
      <c r="G80" s="176"/>
      <c r="H80" s="68"/>
    </row>
    <row r="81" spans="2:8" x14ac:dyDescent="0.25">
      <c r="B81" s="174"/>
      <c r="C81" s="174"/>
      <c r="D81" s="175"/>
      <c r="E81" s="176"/>
      <c r="F81" s="176"/>
      <c r="G81" s="176"/>
      <c r="H81" s="67"/>
    </row>
    <row r="82" spans="2:8" x14ac:dyDescent="0.25">
      <c r="B82" s="174"/>
      <c r="C82" s="174"/>
      <c r="D82" s="175"/>
      <c r="E82" s="176"/>
      <c r="F82" s="176"/>
      <c r="G82" s="176"/>
      <c r="H82" s="67"/>
    </row>
    <row r="83" spans="2:8" x14ac:dyDescent="0.25">
      <c r="B83" s="174"/>
      <c r="C83" s="174"/>
      <c r="D83" s="175"/>
      <c r="E83" s="176"/>
      <c r="F83" s="176"/>
      <c r="G83" s="176"/>
      <c r="H83" s="67"/>
    </row>
    <row r="84" spans="2:8" x14ac:dyDescent="0.25">
      <c r="B84" s="174"/>
      <c r="C84" s="174"/>
      <c r="D84" s="175"/>
      <c r="E84" s="176"/>
      <c r="F84" s="176"/>
      <c r="G84" s="176"/>
      <c r="H84" s="68"/>
    </row>
    <row r="85" spans="2:8" x14ac:dyDescent="0.25">
      <c r="B85" s="174"/>
      <c r="C85" s="174"/>
      <c r="D85" s="175"/>
      <c r="E85" s="176"/>
      <c r="F85" s="176"/>
      <c r="G85" s="176"/>
      <c r="H85" s="67"/>
    </row>
    <row r="86" spans="2:8" x14ac:dyDescent="0.25">
      <c r="B86" s="174"/>
      <c r="C86" s="174"/>
      <c r="D86" s="175"/>
      <c r="E86" s="176"/>
      <c r="F86" s="176"/>
      <c r="G86" s="176"/>
      <c r="H86" s="67"/>
    </row>
    <row r="87" spans="2:8" x14ac:dyDescent="0.25">
      <c r="B87" s="174"/>
      <c r="C87" s="174"/>
      <c r="D87" s="175"/>
      <c r="E87" s="176"/>
      <c r="F87" s="176"/>
      <c r="G87" s="176"/>
      <c r="H87" s="67"/>
    </row>
    <row r="88" spans="2:8" x14ac:dyDescent="0.25">
      <c r="B88" s="174"/>
      <c r="C88" s="174"/>
      <c r="D88" s="175"/>
      <c r="E88" s="176"/>
      <c r="F88" s="176"/>
      <c r="G88" s="176"/>
      <c r="H88" s="68"/>
    </row>
    <row r="89" spans="2:8" x14ac:dyDescent="0.25">
      <c r="B89" s="174"/>
      <c r="C89" s="174"/>
      <c r="D89" s="175"/>
      <c r="E89" s="176"/>
      <c r="F89" s="176"/>
      <c r="G89" s="176"/>
      <c r="H89" s="67"/>
    </row>
    <row r="90" spans="2:8" x14ac:dyDescent="0.25">
      <c r="B90" s="174"/>
      <c r="C90" s="174"/>
      <c r="D90" s="175"/>
      <c r="E90" s="176"/>
      <c r="F90" s="176"/>
      <c r="G90" s="176"/>
      <c r="H90" s="67"/>
    </row>
    <row r="91" spans="2:8" x14ac:dyDescent="0.25">
      <c r="B91" s="174"/>
      <c r="C91" s="174"/>
      <c r="D91" s="175"/>
      <c r="E91" s="176"/>
      <c r="F91" s="176"/>
      <c r="G91" s="176"/>
      <c r="H91" s="67"/>
    </row>
    <row r="92" spans="2:8" x14ac:dyDescent="0.25">
      <c r="B92" s="174"/>
      <c r="C92" s="174"/>
      <c r="D92" s="175"/>
      <c r="E92" s="176"/>
      <c r="F92" s="176"/>
      <c r="G92" s="176"/>
      <c r="H92" s="68"/>
    </row>
    <row r="93" spans="2:8" x14ac:dyDescent="0.25">
      <c r="B93" s="174"/>
      <c r="C93" s="174"/>
      <c r="D93" s="175"/>
      <c r="E93" s="176"/>
      <c r="F93" s="176"/>
      <c r="G93" s="176"/>
      <c r="H93" s="67"/>
    </row>
    <row r="94" spans="2:8" x14ac:dyDescent="0.25">
      <c r="B94" s="174"/>
      <c r="C94" s="174"/>
      <c r="D94" s="175"/>
      <c r="E94" s="176"/>
      <c r="F94" s="176"/>
      <c r="G94" s="176"/>
      <c r="H94" s="67"/>
    </row>
    <row r="95" spans="2:8" x14ac:dyDescent="0.25">
      <c r="B95" s="174"/>
      <c r="C95" s="174"/>
      <c r="D95" s="175"/>
      <c r="E95" s="176"/>
      <c r="F95" s="176"/>
      <c r="G95" s="176"/>
      <c r="H95" s="67"/>
    </row>
    <row r="96" spans="2:8" x14ac:dyDescent="0.25">
      <c r="B96" s="174"/>
      <c r="C96" s="174"/>
      <c r="D96" s="175"/>
      <c r="E96" s="176"/>
      <c r="F96" s="176"/>
      <c r="G96" s="176"/>
      <c r="H96" s="68"/>
    </row>
    <row r="97" spans="2:8" x14ac:dyDescent="0.25">
      <c r="B97" s="174"/>
      <c r="C97" s="174"/>
      <c r="D97" s="175"/>
      <c r="E97" s="176"/>
      <c r="F97" s="176"/>
      <c r="G97" s="176"/>
      <c r="H97" s="67"/>
    </row>
    <row r="98" spans="2:8" x14ac:dyDescent="0.25">
      <c r="B98" s="174"/>
      <c r="C98" s="174"/>
      <c r="D98" s="175"/>
      <c r="E98" s="176"/>
      <c r="F98" s="176"/>
      <c r="G98" s="176"/>
      <c r="H98" s="67"/>
    </row>
    <row r="99" spans="2:8" x14ac:dyDescent="0.25">
      <c r="B99" s="174"/>
      <c r="C99" s="174"/>
      <c r="D99" s="175"/>
      <c r="E99" s="176"/>
      <c r="F99" s="176"/>
      <c r="G99" s="176"/>
      <c r="H99" s="67"/>
    </row>
    <row r="100" spans="2:8" x14ac:dyDescent="0.25">
      <c r="B100" s="174"/>
      <c r="C100" s="174"/>
      <c r="D100" s="175"/>
      <c r="E100" s="176"/>
      <c r="F100" s="176"/>
      <c r="G100" s="176"/>
      <c r="H100" s="68"/>
    </row>
    <row r="101" spans="2:8" x14ac:dyDescent="0.25">
      <c r="B101" s="174"/>
      <c r="C101" s="174"/>
      <c r="D101" s="175"/>
      <c r="E101" s="176"/>
      <c r="F101" s="176"/>
      <c r="G101" s="176"/>
      <c r="H101" s="67"/>
    </row>
    <row r="102" spans="2:8" x14ac:dyDescent="0.25">
      <c r="B102" s="174"/>
      <c r="C102" s="174"/>
      <c r="D102" s="175"/>
      <c r="E102" s="176"/>
      <c r="F102" s="176"/>
      <c r="G102" s="176"/>
      <c r="H102" s="67"/>
    </row>
    <row r="103" spans="2:8" x14ac:dyDescent="0.25">
      <c r="B103" s="174"/>
      <c r="C103" s="174"/>
      <c r="D103" s="175"/>
      <c r="E103" s="176"/>
      <c r="F103" s="176"/>
      <c r="G103" s="176"/>
      <c r="H103" s="67"/>
    </row>
    <row r="104" spans="2:8" x14ac:dyDescent="0.25">
      <c r="B104" s="174"/>
      <c r="C104" s="174"/>
      <c r="D104" s="175"/>
      <c r="E104" s="176"/>
      <c r="F104" s="176"/>
      <c r="G104" s="176"/>
      <c r="H104" s="68"/>
    </row>
    <row r="105" spans="2:8" x14ac:dyDescent="0.25">
      <c r="B105" s="174"/>
      <c r="C105" s="174"/>
      <c r="D105" s="175"/>
      <c r="E105" s="176"/>
      <c r="F105" s="176"/>
      <c r="G105" s="176"/>
      <c r="H105" s="67"/>
    </row>
    <row r="106" spans="2:8" x14ac:dyDescent="0.25">
      <c r="B106" s="174"/>
      <c r="C106" s="174"/>
      <c r="D106" s="175"/>
      <c r="E106" s="176"/>
      <c r="F106" s="176"/>
      <c r="G106" s="176"/>
      <c r="H106" s="67"/>
    </row>
    <row r="107" spans="2:8" x14ac:dyDescent="0.25">
      <c r="B107" s="174"/>
      <c r="C107" s="174"/>
      <c r="D107" s="175"/>
      <c r="E107" s="176"/>
      <c r="F107" s="176"/>
      <c r="G107" s="176"/>
      <c r="H107" s="67"/>
    </row>
    <row r="108" spans="2:8" x14ac:dyDescent="0.25">
      <c r="B108" s="174"/>
      <c r="C108" s="174"/>
      <c r="D108" s="175"/>
      <c r="E108" s="176"/>
      <c r="F108" s="176"/>
      <c r="G108" s="176"/>
      <c r="H108" s="68"/>
    </row>
    <row r="109" spans="2:8" x14ac:dyDescent="0.25">
      <c r="B109" s="174"/>
      <c r="C109" s="174"/>
      <c r="D109" s="175"/>
      <c r="E109" s="176"/>
      <c r="F109" s="176"/>
      <c r="G109" s="176"/>
      <c r="H109" s="67"/>
    </row>
    <row r="110" spans="2:8" x14ac:dyDescent="0.25">
      <c r="B110" s="174"/>
      <c r="C110" s="174"/>
      <c r="D110" s="175"/>
      <c r="E110" s="176"/>
      <c r="F110" s="176"/>
      <c r="G110" s="176"/>
      <c r="H110" s="67"/>
    </row>
    <row r="111" spans="2:8" x14ac:dyDescent="0.25">
      <c r="B111" s="174"/>
      <c r="C111" s="174"/>
      <c r="D111" s="175"/>
      <c r="E111" s="176"/>
      <c r="F111" s="176"/>
      <c r="G111" s="176"/>
      <c r="H111" s="67"/>
    </row>
    <row r="112" spans="2:8" x14ac:dyDescent="0.25">
      <c r="B112" s="174"/>
      <c r="C112" s="174"/>
      <c r="D112" s="175"/>
      <c r="E112" s="176"/>
      <c r="F112" s="176"/>
      <c r="G112" s="176"/>
      <c r="H112" s="68"/>
    </row>
    <row r="113" spans="2:8" x14ac:dyDescent="0.25">
      <c r="B113" s="174"/>
      <c r="C113" s="174"/>
      <c r="D113" s="175"/>
      <c r="E113" s="176"/>
      <c r="F113" s="176"/>
      <c r="G113" s="176"/>
      <c r="H113" s="67"/>
    </row>
    <row r="114" spans="2:8" x14ac:dyDescent="0.25">
      <c r="B114" s="174"/>
      <c r="C114" s="174"/>
      <c r="D114" s="175"/>
      <c r="E114" s="176"/>
      <c r="F114" s="176"/>
      <c r="G114" s="176"/>
      <c r="H114" s="67"/>
    </row>
    <row r="115" spans="2:8" x14ac:dyDescent="0.25">
      <c r="B115" s="174"/>
      <c r="C115" s="174"/>
      <c r="D115" s="175"/>
      <c r="E115" s="176"/>
      <c r="F115" s="176"/>
      <c r="G115" s="176"/>
      <c r="H115" s="67"/>
    </row>
    <row r="116" spans="2:8" x14ac:dyDescent="0.25">
      <c r="B116" s="174"/>
      <c r="C116" s="174"/>
      <c r="D116" s="175"/>
      <c r="E116" s="176"/>
      <c r="F116" s="176"/>
      <c r="G116" s="176"/>
      <c r="H116" s="68"/>
    </row>
    <row r="117" spans="2:8" x14ac:dyDescent="0.25">
      <c r="B117" s="174"/>
      <c r="C117" s="174"/>
      <c r="D117" s="175"/>
      <c r="E117" s="176"/>
      <c r="F117" s="176"/>
      <c r="G117" s="176"/>
      <c r="H117" s="67"/>
    </row>
    <row r="118" spans="2:8" x14ac:dyDescent="0.25">
      <c r="B118" s="174"/>
      <c r="C118" s="174"/>
      <c r="D118" s="175"/>
      <c r="E118" s="176"/>
      <c r="F118" s="176"/>
      <c r="G118" s="176"/>
      <c r="H118" s="67"/>
    </row>
    <row r="119" spans="2:8" x14ac:dyDescent="0.25">
      <c r="B119" s="174"/>
      <c r="C119" s="174"/>
      <c r="D119" s="175"/>
      <c r="E119" s="176"/>
      <c r="F119" s="176"/>
      <c r="G119" s="176"/>
      <c r="H119" s="67"/>
    </row>
    <row r="120" spans="2:8" x14ac:dyDescent="0.25">
      <c r="B120" s="174"/>
      <c r="C120" s="174"/>
      <c r="D120" s="175"/>
      <c r="E120" s="176"/>
      <c r="F120" s="176"/>
      <c r="G120" s="176"/>
      <c r="H120" s="68"/>
    </row>
    <row r="121" spans="2:8" x14ac:dyDescent="0.25">
      <c r="B121" s="174"/>
      <c r="C121" s="174"/>
      <c r="D121" s="175"/>
      <c r="E121" s="176"/>
      <c r="F121" s="176"/>
      <c r="G121" s="176"/>
      <c r="H121" s="67"/>
    </row>
    <row r="122" spans="2:8" x14ac:dyDescent="0.25">
      <c r="B122" s="174"/>
      <c r="C122" s="174"/>
      <c r="D122" s="175"/>
      <c r="E122" s="176"/>
      <c r="F122" s="176"/>
      <c r="G122" s="176"/>
      <c r="H122" s="67"/>
    </row>
    <row r="123" spans="2:8" x14ac:dyDescent="0.25">
      <c r="B123" s="174"/>
      <c r="C123" s="174"/>
      <c r="D123" s="175"/>
      <c r="E123" s="176"/>
      <c r="F123" s="176"/>
      <c r="G123" s="176"/>
      <c r="H123" s="67"/>
    </row>
    <row r="124" spans="2:8" x14ac:dyDescent="0.25">
      <c r="B124" s="174"/>
      <c r="C124" s="174"/>
      <c r="D124" s="175"/>
      <c r="E124" s="176"/>
      <c r="F124" s="176"/>
      <c r="G124" s="176"/>
      <c r="H124" s="68"/>
    </row>
    <row r="125" spans="2:8" x14ac:dyDescent="0.25">
      <c r="B125" s="174"/>
      <c r="C125" s="174"/>
      <c r="D125" s="175"/>
      <c r="E125" s="176"/>
      <c r="F125" s="176"/>
      <c r="G125" s="176"/>
      <c r="H125" s="67"/>
    </row>
    <row r="126" spans="2:8" x14ac:dyDescent="0.25">
      <c r="B126" s="174"/>
      <c r="C126" s="174"/>
      <c r="D126" s="175"/>
      <c r="E126" s="176"/>
      <c r="F126" s="176"/>
      <c r="G126" s="176"/>
      <c r="H126" s="67"/>
    </row>
    <row r="127" spans="2:8" x14ac:dyDescent="0.25">
      <c r="B127" s="174"/>
      <c r="C127" s="174"/>
      <c r="D127" s="175"/>
      <c r="E127" s="176"/>
      <c r="F127" s="176"/>
      <c r="G127" s="176"/>
      <c r="H127" s="67"/>
    </row>
    <row r="128" spans="2:8" x14ac:dyDescent="0.25">
      <c r="B128" s="174"/>
      <c r="C128" s="174"/>
      <c r="D128" s="175"/>
      <c r="E128" s="176"/>
      <c r="F128" s="176"/>
      <c r="G128" s="176"/>
      <c r="H128" s="68"/>
    </row>
    <row r="129" spans="2:8" x14ac:dyDescent="0.25">
      <c r="B129" s="174"/>
      <c r="C129" s="174"/>
      <c r="D129" s="175"/>
      <c r="E129" s="176"/>
      <c r="F129" s="176"/>
      <c r="G129" s="176"/>
      <c r="H129" s="67"/>
    </row>
    <row r="130" spans="2:8" x14ac:dyDescent="0.25">
      <c r="B130" s="174"/>
      <c r="C130" s="174"/>
      <c r="D130" s="175"/>
      <c r="E130" s="176"/>
      <c r="F130" s="176"/>
      <c r="G130" s="176"/>
      <c r="H130" s="67"/>
    </row>
    <row r="131" spans="2:8" x14ac:dyDescent="0.25">
      <c r="B131" s="174"/>
      <c r="C131" s="174"/>
      <c r="D131" s="175"/>
      <c r="E131" s="176"/>
      <c r="F131" s="176"/>
      <c r="G131" s="176"/>
      <c r="H131" s="67"/>
    </row>
    <row r="132" spans="2:8" x14ac:dyDescent="0.25">
      <c r="B132" s="174"/>
      <c r="C132" s="174"/>
      <c r="D132" s="175"/>
      <c r="E132" s="176"/>
      <c r="F132" s="176"/>
      <c r="G132" s="176"/>
      <c r="H132" s="68"/>
    </row>
    <row r="133" spans="2:8" x14ac:dyDescent="0.25">
      <c r="B133" s="174"/>
      <c r="C133" s="174"/>
      <c r="D133" s="175"/>
      <c r="E133" s="176"/>
      <c r="F133" s="176"/>
      <c r="G133" s="176"/>
      <c r="H133" s="67"/>
    </row>
    <row r="134" spans="2:8" x14ac:dyDescent="0.25">
      <c r="B134" s="174"/>
      <c r="C134" s="174"/>
      <c r="D134" s="175"/>
      <c r="E134" s="176"/>
      <c r="F134" s="176"/>
      <c r="G134" s="176"/>
      <c r="H134" s="67"/>
    </row>
    <row r="135" spans="2:8" x14ac:dyDescent="0.25">
      <c r="B135" s="174"/>
      <c r="C135" s="174"/>
      <c r="D135" s="175"/>
      <c r="E135" s="176"/>
      <c r="F135" s="176"/>
      <c r="G135" s="176"/>
      <c r="H135" s="67"/>
    </row>
    <row r="136" spans="2:8" x14ac:dyDescent="0.25">
      <c r="B136" s="174"/>
      <c r="C136" s="174"/>
      <c r="D136" s="175"/>
      <c r="E136" s="176"/>
      <c r="F136" s="176"/>
      <c r="G136" s="176"/>
      <c r="H136" s="68"/>
    </row>
    <row r="137" spans="2:8" x14ac:dyDescent="0.25">
      <c r="B137" s="174"/>
      <c r="C137" s="174"/>
      <c r="D137" s="175"/>
      <c r="E137" s="176"/>
      <c r="F137" s="176"/>
      <c r="G137" s="176"/>
      <c r="H137" s="67"/>
    </row>
    <row r="138" spans="2:8" x14ac:dyDescent="0.25">
      <c r="B138" s="174"/>
      <c r="C138" s="174"/>
      <c r="D138" s="175"/>
      <c r="E138" s="176"/>
      <c r="F138" s="176"/>
      <c r="G138" s="176"/>
      <c r="H138" s="67"/>
    </row>
    <row r="139" spans="2:8" x14ac:dyDescent="0.25">
      <c r="B139" s="174"/>
      <c r="C139" s="174"/>
      <c r="D139" s="175"/>
      <c r="E139" s="176"/>
      <c r="F139" s="176"/>
      <c r="G139" s="176"/>
      <c r="H139" s="67"/>
    </row>
    <row r="140" spans="2:8" x14ac:dyDescent="0.25">
      <c r="B140" s="174"/>
      <c r="C140" s="174"/>
      <c r="D140" s="175"/>
      <c r="E140" s="176"/>
      <c r="F140" s="176"/>
      <c r="G140" s="176"/>
      <c r="H140" s="68"/>
    </row>
    <row r="141" spans="2:8" x14ac:dyDescent="0.25">
      <c r="B141" s="174"/>
      <c r="C141" s="174"/>
      <c r="D141" s="175"/>
      <c r="E141" s="176"/>
      <c r="F141" s="176"/>
      <c r="G141" s="176"/>
      <c r="H141" s="67"/>
    </row>
    <row r="142" spans="2:8" x14ac:dyDescent="0.25">
      <c r="B142" s="174"/>
      <c r="C142" s="174"/>
      <c r="D142" s="175"/>
      <c r="E142" s="176"/>
      <c r="F142" s="176"/>
      <c r="G142" s="176"/>
      <c r="H142" s="67"/>
    </row>
    <row r="143" spans="2:8" x14ac:dyDescent="0.25">
      <c r="B143" s="174"/>
      <c r="C143" s="174"/>
      <c r="D143" s="175"/>
      <c r="E143" s="176"/>
      <c r="F143" s="176"/>
      <c r="G143" s="176"/>
      <c r="H143" s="67"/>
    </row>
    <row r="144" spans="2:8" x14ac:dyDescent="0.25">
      <c r="B144" s="174"/>
      <c r="C144" s="174"/>
      <c r="D144" s="175"/>
      <c r="E144" s="176"/>
      <c r="F144" s="176"/>
      <c r="G144" s="176"/>
      <c r="H144" s="68"/>
    </row>
    <row r="145" spans="2:8" x14ac:dyDescent="0.25">
      <c r="B145" s="174"/>
      <c r="C145" s="174"/>
      <c r="D145" s="175"/>
      <c r="E145" s="176"/>
      <c r="F145" s="176"/>
      <c r="G145" s="176"/>
      <c r="H145" s="67"/>
    </row>
    <row r="146" spans="2:8" x14ac:dyDescent="0.25">
      <c r="B146" s="174"/>
      <c r="C146" s="174"/>
      <c r="D146" s="175"/>
      <c r="E146" s="176"/>
      <c r="F146" s="176"/>
      <c r="G146" s="176"/>
      <c r="H146" s="67"/>
    </row>
    <row r="147" spans="2:8" x14ac:dyDescent="0.25">
      <c r="B147" s="174"/>
      <c r="C147" s="174"/>
      <c r="D147" s="175"/>
      <c r="E147" s="176"/>
      <c r="F147" s="176"/>
      <c r="G147" s="176"/>
      <c r="H147" s="67"/>
    </row>
    <row r="148" spans="2:8" x14ac:dyDescent="0.25">
      <c r="B148" s="174"/>
      <c r="C148" s="174"/>
      <c r="D148" s="175"/>
      <c r="E148" s="176"/>
      <c r="F148" s="176"/>
      <c r="G148" s="176"/>
      <c r="H148" s="68"/>
    </row>
    <row r="149" spans="2:8" x14ac:dyDescent="0.25">
      <c r="B149" s="174"/>
      <c r="C149" s="174"/>
      <c r="D149" s="175"/>
      <c r="E149" s="176"/>
      <c r="F149" s="176"/>
      <c r="G149" s="176"/>
      <c r="H149" s="67"/>
    </row>
    <row r="150" spans="2:8" x14ac:dyDescent="0.25">
      <c r="B150" s="174"/>
      <c r="C150" s="174"/>
      <c r="D150" s="175"/>
      <c r="E150" s="176"/>
      <c r="F150" s="176"/>
      <c r="G150" s="176"/>
      <c r="H150" s="67"/>
    </row>
    <row r="151" spans="2:8" x14ac:dyDescent="0.25">
      <c r="B151" s="174"/>
      <c r="C151" s="174"/>
      <c r="D151" s="175"/>
      <c r="E151" s="176"/>
      <c r="F151" s="176"/>
      <c r="G151" s="176"/>
      <c r="H151" s="67"/>
    </row>
    <row r="152" spans="2:8" x14ac:dyDescent="0.25">
      <c r="B152" s="174"/>
      <c r="C152" s="174"/>
      <c r="D152" s="175"/>
      <c r="E152" s="176"/>
      <c r="F152" s="176"/>
      <c r="G152" s="176"/>
      <c r="H152" s="68"/>
    </row>
    <row r="153" spans="2:8" x14ac:dyDescent="0.25">
      <c r="B153" s="174"/>
      <c r="C153" s="174"/>
      <c r="D153" s="175"/>
      <c r="E153" s="176"/>
      <c r="F153" s="176"/>
      <c r="G153" s="176"/>
      <c r="H153" s="67"/>
    </row>
    <row r="154" spans="2:8" x14ac:dyDescent="0.25">
      <c r="B154" s="174"/>
      <c r="C154" s="174"/>
      <c r="D154" s="175"/>
      <c r="E154" s="176"/>
      <c r="F154" s="176"/>
      <c r="G154" s="176"/>
      <c r="H154" s="67"/>
    </row>
    <row r="155" spans="2:8" x14ac:dyDescent="0.25">
      <c r="B155" s="174"/>
      <c r="C155" s="174"/>
      <c r="D155" s="175"/>
      <c r="E155" s="176"/>
      <c r="F155" s="176"/>
      <c r="G155" s="176"/>
      <c r="H155" s="67"/>
    </row>
    <row r="156" spans="2:8" x14ac:dyDescent="0.25">
      <c r="B156" s="174"/>
      <c r="C156" s="174"/>
      <c r="D156" s="175"/>
      <c r="E156" s="176"/>
      <c r="F156" s="176"/>
      <c r="G156" s="176"/>
      <c r="H156" s="68"/>
    </row>
    <row r="157" spans="2:8" x14ac:dyDescent="0.25">
      <c r="B157" s="174"/>
      <c r="C157" s="174"/>
      <c r="D157" s="175"/>
      <c r="E157" s="176"/>
      <c r="F157" s="176"/>
      <c r="G157" s="176"/>
      <c r="H157" s="67"/>
    </row>
    <row r="158" spans="2:8" x14ac:dyDescent="0.25">
      <c r="B158" s="174"/>
      <c r="C158" s="174"/>
      <c r="D158" s="175"/>
      <c r="E158" s="176"/>
      <c r="F158" s="176"/>
      <c r="G158" s="176"/>
      <c r="H158" s="67"/>
    </row>
    <row r="159" spans="2:8" x14ac:dyDescent="0.25">
      <c r="B159" s="174"/>
      <c r="C159" s="174"/>
      <c r="D159" s="175"/>
      <c r="E159" s="176"/>
      <c r="F159" s="176"/>
      <c r="G159" s="176"/>
      <c r="H159" s="67"/>
    </row>
    <row r="160" spans="2:8" x14ac:dyDescent="0.25">
      <c r="B160" s="174"/>
      <c r="C160" s="174"/>
      <c r="D160" s="175"/>
      <c r="E160" s="176"/>
      <c r="F160" s="176"/>
      <c r="G160" s="176"/>
      <c r="H160" s="68"/>
    </row>
    <row r="161" spans="2:8" x14ac:dyDescent="0.25">
      <c r="B161" s="174"/>
      <c r="C161" s="174"/>
      <c r="D161" s="175"/>
      <c r="E161" s="176"/>
      <c r="F161" s="176"/>
      <c r="G161" s="176"/>
      <c r="H161" s="67"/>
    </row>
    <row r="162" spans="2:8" x14ac:dyDescent="0.25">
      <c r="B162" s="174"/>
      <c r="C162" s="174"/>
      <c r="D162" s="175"/>
      <c r="E162" s="176"/>
      <c r="F162" s="176"/>
      <c r="G162" s="176"/>
      <c r="H162" s="67"/>
    </row>
    <row r="163" spans="2:8" x14ac:dyDescent="0.25">
      <c r="B163" s="174"/>
      <c r="C163" s="174"/>
      <c r="D163" s="175"/>
      <c r="E163" s="176"/>
      <c r="F163" s="176"/>
      <c r="G163" s="176"/>
      <c r="H163" s="67"/>
    </row>
    <row r="164" spans="2:8" x14ac:dyDescent="0.25">
      <c r="B164" s="174"/>
      <c r="C164" s="174"/>
      <c r="D164" s="175"/>
      <c r="E164" s="176"/>
      <c r="F164" s="176"/>
      <c r="G164" s="176"/>
      <c r="H164" s="68"/>
    </row>
    <row r="165" spans="2:8" x14ac:dyDescent="0.25">
      <c r="E165" s="67"/>
      <c r="F165" s="67"/>
      <c r="G165" s="67"/>
      <c r="H165" s="67"/>
    </row>
    <row r="166" spans="2:8" x14ac:dyDescent="0.25">
      <c r="E166" s="67"/>
      <c r="F166" s="67"/>
      <c r="G166" s="67"/>
      <c r="H166" s="67"/>
    </row>
    <row r="167" spans="2:8" x14ac:dyDescent="0.25">
      <c r="E167" s="67"/>
      <c r="F167" s="67"/>
      <c r="G167" s="67"/>
      <c r="H167" s="67"/>
    </row>
    <row r="168" spans="2:8" x14ac:dyDescent="0.25">
      <c r="E168" s="67"/>
      <c r="F168" s="67"/>
      <c r="G168" s="67"/>
      <c r="H168" s="67"/>
    </row>
    <row r="169" spans="2:8" x14ac:dyDescent="0.25">
      <c r="E169" s="67"/>
      <c r="F169" s="67"/>
      <c r="G169" s="67"/>
      <c r="H169" s="67"/>
    </row>
    <row r="170" spans="2:8" x14ac:dyDescent="0.25">
      <c r="E170" s="67"/>
      <c r="F170" s="67"/>
      <c r="G170" s="67"/>
      <c r="H170" s="67"/>
    </row>
    <row r="171" spans="2:8" x14ac:dyDescent="0.25">
      <c r="E171" s="67"/>
      <c r="F171" s="67"/>
      <c r="G171" s="67"/>
      <c r="H171" s="67"/>
    </row>
    <row r="172" spans="2:8" x14ac:dyDescent="0.25">
      <c r="E172" s="67"/>
      <c r="F172" s="67"/>
      <c r="G172" s="67"/>
      <c r="H172" s="67"/>
    </row>
    <row r="173" spans="2:8" x14ac:dyDescent="0.25">
      <c r="E173" s="67"/>
      <c r="F173" s="67"/>
      <c r="G173" s="67"/>
      <c r="H173" s="67"/>
    </row>
    <row r="174" spans="2:8" x14ac:dyDescent="0.25">
      <c r="E174" s="67"/>
      <c r="F174" s="67"/>
      <c r="G174" s="67"/>
      <c r="H174" s="67"/>
    </row>
    <row r="175" spans="2:8" x14ac:dyDescent="0.25">
      <c r="E175" s="67"/>
      <c r="F175" s="67"/>
      <c r="G175" s="67"/>
      <c r="H175" s="67"/>
    </row>
    <row r="176" spans="2:8" x14ac:dyDescent="0.25">
      <c r="E176" s="67"/>
      <c r="F176" s="67"/>
      <c r="G176" s="67"/>
      <c r="H176" s="67"/>
    </row>
    <row r="177" spans="5:8" x14ac:dyDescent="0.25">
      <c r="E177" s="67"/>
      <c r="F177" s="67"/>
      <c r="G177" s="67"/>
      <c r="H177" s="67"/>
    </row>
    <row r="178" spans="5:8" x14ac:dyDescent="0.25">
      <c r="E178" s="67"/>
      <c r="F178" s="67"/>
      <c r="G178" s="67"/>
      <c r="H178" s="67"/>
    </row>
    <row r="179" spans="5:8" x14ac:dyDescent="0.25">
      <c r="E179" s="67"/>
      <c r="F179" s="67"/>
      <c r="G179" s="67"/>
      <c r="H179" s="67"/>
    </row>
    <row r="180" spans="5:8" x14ac:dyDescent="0.25">
      <c r="E180" s="67"/>
      <c r="F180" s="67"/>
      <c r="G180" s="67"/>
      <c r="H180" s="67"/>
    </row>
    <row r="181" spans="5:8" x14ac:dyDescent="0.25">
      <c r="E181" s="67"/>
      <c r="F181" s="67"/>
      <c r="G181" s="67"/>
      <c r="H181" s="67"/>
    </row>
    <row r="182" spans="5:8" x14ac:dyDescent="0.25">
      <c r="E182" s="67"/>
      <c r="F182" s="67"/>
      <c r="G182" s="67"/>
      <c r="H182" s="67"/>
    </row>
    <row r="183" spans="5:8" x14ac:dyDescent="0.25">
      <c r="E183" s="67"/>
      <c r="F183" s="67"/>
      <c r="G183" s="67"/>
      <c r="H183" s="67"/>
    </row>
    <row r="184" spans="5:8" x14ac:dyDescent="0.25">
      <c r="E184" s="67"/>
      <c r="F184" s="67"/>
      <c r="G184" s="67"/>
      <c r="H184" s="67"/>
    </row>
  </sheetData>
  <mergeCells count="265">
    <mergeCell ref="B2:H3"/>
    <mergeCell ref="I2:N3"/>
    <mergeCell ref="B5:B7"/>
    <mergeCell ref="C5:C7"/>
    <mergeCell ref="D5:D7"/>
    <mergeCell ref="E5:E7"/>
    <mergeCell ref="F5:F7"/>
    <mergeCell ref="G5:G7"/>
    <mergeCell ref="B11:B13"/>
    <mergeCell ref="C11:C13"/>
    <mergeCell ref="D11:D13"/>
    <mergeCell ref="E11:E13"/>
    <mergeCell ref="F11:F13"/>
    <mergeCell ref="G11:G13"/>
    <mergeCell ref="B8:B10"/>
    <mergeCell ref="C8:C10"/>
    <mergeCell ref="D8:D10"/>
    <mergeCell ref="E8:E10"/>
    <mergeCell ref="F8:F10"/>
    <mergeCell ref="G8:G10"/>
    <mergeCell ref="B17:B19"/>
    <mergeCell ref="C17:C19"/>
    <mergeCell ref="D17:D19"/>
    <mergeCell ref="E17:E19"/>
    <mergeCell ref="F17:F19"/>
    <mergeCell ref="G17:G19"/>
    <mergeCell ref="B14:B16"/>
    <mergeCell ref="C14:C16"/>
    <mergeCell ref="D14:D16"/>
    <mergeCell ref="E14:E16"/>
    <mergeCell ref="F14:F16"/>
    <mergeCell ref="G14:G16"/>
    <mergeCell ref="B23:B25"/>
    <mergeCell ref="C23:C25"/>
    <mergeCell ref="D23:D25"/>
    <mergeCell ref="E23:E25"/>
    <mergeCell ref="F23:F25"/>
    <mergeCell ref="G23:G25"/>
    <mergeCell ref="B20:B22"/>
    <mergeCell ref="C20:C22"/>
    <mergeCell ref="D20:D22"/>
    <mergeCell ref="E20:E22"/>
    <mergeCell ref="F20:F22"/>
    <mergeCell ref="G20:G22"/>
    <mergeCell ref="B29:B31"/>
    <mergeCell ref="C29:C31"/>
    <mergeCell ref="D29:D31"/>
    <mergeCell ref="E29:E31"/>
    <mergeCell ref="F29:F31"/>
    <mergeCell ref="G29:G31"/>
    <mergeCell ref="B26:B28"/>
    <mergeCell ref="C26:C28"/>
    <mergeCell ref="D26:D28"/>
    <mergeCell ref="E26:E28"/>
    <mergeCell ref="F26:F28"/>
    <mergeCell ref="G26:G28"/>
    <mergeCell ref="B35:B37"/>
    <mergeCell ref="C35:C37"/>
    <mergeCell ref="D35:D37"/>
    <mergeCell ref="E35:E37"/>
    <mergeCell ref="F35:F37"/>
    <mergeCell ref="G35:G37"/>
    <mergeCell ref="B32:B34"/>
    <mergeCell ref="C32:C34"/>
    <mergeCell ref="D32:D34"/>
    <mergeCell ref="E32:E34"/>
    <mergeCell ref="F32:F34"/>
    <mergeCell ref="G32:G34"/>
    <mergeCell ref="B41:B43"/>
    <mergeCell ref="C41:C43"/>
    <mergeCell ref="D41:D43"/>
    <mergeCell ref="E41:E43"/>
    <mergeCell ref="F41:F43"/>
    <mergeCell ref="G41:G43"/>
    <mergeCell ref="B38:B40"/>
    <mergeCell ref="C38:C40"/>
    <mergeCell ref="D38:D40"/>
    <mergeCell ref="E38:E40"/>
    <mergeCell ref="F38:F40"/>
    <mergeCell ref="G38:G40"/>
    <mergeCell ref="B47:B49"/>
    <mergeCell ref="C47:C49"/>
    <mergeCell ref="D47:D49"/>
    <mergeCell ref="E47:E49"/>
    <mergeCell ref="F47:F49"/>
    <mergeCell ref="G47:G49"/>
    <mergeCell ref="B44:B46"/>
    <mergeCell ref="C44:C46"/>
    <mergeCell ref="D44:D46"/>
    <mergeCell ref="E44:E46"/>
    <mergeCell ref="F44:F46"/>
    <mergeCell ref="G44:G46"/>
    <mergeCell ref="E53:F56"/>
    <mergeCell ref="G53:G56"/>
    <mergeCell ref="B57:B60"/>
    <mergeCell ref="C57:C60"/>
    <mergeCell ref="D57:D60"/>
    <mergeCell ref="E57:G57"/>
    <mergeCell ref="E58:G58"/>
    <mergeCell ref="E60:G60"/>
    <mergeCell ref="B50:B52"/>
    <mergeCell ref="C50:C52"/>
    <mergeCell ref="D50:D52"/>
    <mergeCell ref="E50:E52"/>
    <mergeCell ref="F50:F52"/>
    <mergeCell ref="G50:G51"/>
    <mergeCell ref="B53:B56"/>
    <mergeCell ref="C53:C56"/>
    <mergeCell ref="D53:D56"/>
    <mergeCell ref="B61:B64"/>
    <mergeCell ref="C61:C64"/>
    <mergeCell ref="D61:D64"/>
    <mergeCell ref="E61:G61"/>
    <mergeCell ref="B65:B68"/>
    <mergeCell ref="C65:C68"/>
    <mergeCell ref="D65:D68"/>
    <mergeCell ref="E65:E68"/>
    <mergeCell ref="F65:F68"/>
    <mergeCell ref="G65:G68"/>
    <mergeCell ref="B73:B76"/>
    <mergeCell ref="C73:C76"/>
    <mergeCell ref="D73:D76"/>
    <mergeCell ref="E73:E76"/>
    <mergeCell ref="F73:F76"/>
    <mergeCell ref="G73:G76"/>
    <mergeCell ref="B69:B72"/>
    <mergeCell ref="C69:C72"/>
    <mergeCell ref="D69:D72"/>
    <mergeCell ref="E69:E72"/>
    <mergeCell ref="F69:F72"/>
    <mergeCell ref="G69:G72"/>
    <mergeCell ref="B81:B84"/>
    <mergeCell ref="C81:C84"/>
    <mergeCell ref="D81:D84"/>
    <mergeCell ref="E81:E84"/>
    <mergeCell ref="F81:F84"/>
    <mergeCell ref="G81:G84"/>
    <mergeCell ref="B77:B80"/>
    <mergeCell ref="C77:C80"/>
    <mergeCell ref="D77:D80"/>
    <mergeCell ref="E77:E80"/>
    <mergeCell ref="F77:F80"/>
    <mergeCell ref="G77:G80"/>
    <mergeCell ref="B89:B92"/>
    <mergeCell ref="C89:C92"/>
    <mergeCell ref="D89:D92"/>
    <mergeCell ref="E89:E92"/>
    <mergeCell ref="F89:F92"/>
    <mergeCell ref="G89:G92"/>
    <mergeCell ref="B85:B88"/>
    <mergeCell ref="C85:C88"/>
    <mergeCell ref="D85:D88"/>
    <mergeCell ref="E85:E88"/>
    <mergeCell ref="F85:F88"/>
    <mergeCell ref="G85:G88"/>
    <mergeCell ref="B97:B100"/>
    <mergeCell ref="C97:C100"/>
    <mergeCell ref="D97:D100"/>
    <mergeCell ref="E97:E100"/>
    <mergeCell ref="F97:F100"/>
    <mergeCell ref="G97:G100"/>
    <mergeCell ref="B93:B96"/>
    <mergeCell ref="C93:C96"/>
    <mergeCell ref="D93:D96"/>
    <mergeCell ref="E93:E96"/>
    <mergeCell ref="F93:F96"/>
    <mergeCell ref="G93:G96"/>
    <mergeCell ref="B105:B108"/>
    <mergeCell ref="C105:C108"/>
    <mergeCell ref="D105:D108"/>
    <mergeCell ref="E105:E108"/>
    <mergeCell ref="F105:F108"/>
    <mergeCell ref="G105:G108"/>
    <mergeCell ref="B101:B104"/>
    <mergeCell ref="C101:C104"/>
    <mergeCell ref="D101:D104"/>
    <mergeCell ref="E101:E104"/>
    <mergeCell ref="F101:F104"/>
    <mergeCell ref="G101:G104"/>
    <mergeCell ref="B113:B116"/>
    <mergeCell ref="C113:C116"/>
    <mergeCell ref="D113:D116"/>
    <mergeCell ref="E113:E116"/>
    <mergeCell ref="F113:F116"/>
    <mergeCell ref="G113:G116"/>
    <mergeCell ref="B109:B112"/>
    <mergeCell ref="C109:C112"/>
    <mergeCell ref="D109:D112"/>
    <mergeCell ref="E109:E112"/>
    <mergeCell ref="F109:F112"/>
    <mergeCell ref="G109:G112"/>
    <mergeCell ref="B121:B124"/>
    <mergeCell ref="C121:C124"/>
    <mergeCell ref="D121:D124"/>
    <mergeCell ref="E121:E124"/>
    <mergeCell ref="F121:F124"/>
    <mergeCell ref="G121:G124"/>
    <mergeCell ref="B117:B120"/>
    <mergeCell ref="C117:C120"/>
    <mergeCell ref="D117:D120"/>
    <mergeCell ref="E117:E120"/>
    <mergeCell ref="F117:F120"/>
    <mergeCell ref="G117:G120"/>
    <mergeCell ref="B129:B132"/>
    <mergeCell ref="C129:C132"/>
    <mergeCell ref="D129:D132"/>
    <mergeCell ref="E129:E132"/>
    <mergeCell ref="F129:F132"/>
    <mergeCell ref="G129:G132"/>
    <mergeCell ref="B125:B128"/>
    <mergeCell ref="C125:C128"/>
    <mergeCell ref="D125:D128"/>
    <mergeCell ref="E125:E128"/>
    <mergeCell ref="F125:F128"/>
    <mergeCell ref="G125:G128"/>
    <mergeCell ref="B137:B140"/>
    <mergeCell ref="C137:C140"/>
    <mergeCell ref="D137:D140"/>
    <mergeCell ref="E137:E140"/>
    <mergeCell ref="F137:F140"/>
    <mergeCell ref="G137:G140"/>
    <mergeCell ref="B133:B136"/>
    <mergeCell ref="C133:C136"/>
    <mergeCell ref="D133:D136"/>
    <mergeCell ref="E133:E136"/>
    <mergeCell ref="F133:F136"/>
    <mergeCell ref="G133:G136"/>
    <mergeCell ref="F149:F152"/>
    <mergeCell ref="G149:G152"/>
    <mergeCell ref="B145:B148"/>
    <mergeCell ref="C145:C148"/>
    <mergeCell ref="D145:D148"/>
    <mergeCell ref="E145:E148"/>
    <mergeCell ref="F145:F148"/>
    <mergeCell ref="G145:G148"/>
    <mergeCell ref="B141:B144"/>
    <mergeCell ref="C141:C144"/>
    <mergeCell ref="D141:D144"/>
    <mergeCell ref="E141:E144"/>
    <mergeCell ref="F141:F144"/>
    <mergeCell ref="G141:G144"/>
    <mergeCell ref="D1:O1"/>
    <mergeCell ref="B1:C1"/>
    <mergeCell ref="B161:B164"/>
    <mergeCell ref="C161:C164"/>
    <mergeCell ref="D161:D164"/>
    <mergeCell ref="E161:E164"/>
    <mergeCell ref="F161:F164"/>
    <mergeCell ref="G161:G164"/>
    <mergeCell ref="B157:B160"/>
    <mergeCell ref="C157:C160"/>
    <mergeCell ref="D157:D160"/>
    <mergeCell ref="E157:E160"/>
    <mergeCell ref="F157:F160"/>
    <mergeCell ref="G157:G160"/>
    <mergeCell ref="B153:B156"/>
    <mergeCell ref="C153:C156"/>
    <mergeCell ref="D153:D156"/>
    <mergeCell ref="E153:E156"/>
    <mergeCell ref="F153:F156"/>
    <mergeCell ref="G153:G156"/>
    <mergeCell ref="B149:B152"/>
    <mergeCell ref="C149:C152"/>
    <mergeCell ref="D149:D152"/>
    <mergeCell ref="E149:E15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PLANILLA DE COTIZACION PETP</vt:lpstr>
      <vt:lpstr>PLAN DE TRABAJO Y CURVA</vt:lpstr>
      <vt:lpstr>'PLAN DE TRABAJO Y CURVA'!Área_de_impresión</vt:lpstr>
      <vt:lpstr>'PLANILLA DE COTIZACION PETP'!Área_de_impresión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Aguilar, Leonardo</dc:creator>
  <cp:lastModifiedBy>Prati, Andres</cp:lastModifiedBy>
  <cp:lastPrinted>2017-11-29T14:51:30Z</cp:lastPrinted>
  <dcterms:created xsi:type="dcterms:W3CDTF">2017-10-24T15:41:00Z</dcterms:created>
  <dcterms:modified xsi:type="dcterms:W3CDTF">2018-07-16T14:22:29Z</dcterms:modified>
</cp:coreProperties>
</file>