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240" yWindow="105" windowWidth="14805" windowHeight="8010"/>
  </bookViews>
  <sheets>
    <sheet name="Planilla Nacional" sheetId="2" r:id="rId1"/>
    <sheet name="Planilla Extranjero" sheetId="6" r:id="rId2"/>
    <sheet name="Completar SOFSE" sheetId="4" state="hidden" r:id="rId3"/>
  </sheets>
  <definedNames>
    <definedName name="_xlnm.Print_Area" localSheetId="1">'Planilla Extranjero'!$B$3:$L$864</definedName>
    <definedName name="_xlnm.Print_Area" localSheetId="0">'Planilla Nacional'!$A$1:$K$193</definedName>
  </definedNames>
  <calcPr calcId="152511"/>
</workbook>
</file>

<file path=xl/calcChain.xml><?xml version="1.0" encoding="utf-8"?>
<calcChain xmlns="http://schemas.openxmlformats.org/spreadsheetml/2006/main">
  <c r="C15" i="2" l="1"/>
  <c r="D15" i="2"/>
  <c r="E15" i="2"/>
  <c r="F15" i="2"/>
  <c r="C16" i="2"/>
  <c r="D16" i="2"/>
  <c r="E16" i="2"/>
  <c r="F16" i="2"/>
  <c r="C17" i="2"/>
  <c r="D17" i="2"/>
  <c r="E17" i="2"/>
  <c r="F17" i="2"/>
  <c r="C18" i="2"/>
  <c r="D18" i="2"/>
  <c r="E18" i="2"/>
  <c r="F18" i="2"/>
  <c r="C19" i="2"/>
  <c r="D19" i="2"/>
  <c r="E19" i="2"/>
  <c r="F19" i="2"/>
  <c r="C20" i="2"/>
  <c r="D20" i="2"/>
  <c r="E20" i="2"/>
  <c r="F20" i="2"/>
  <c r="C21" i="2"/>
  <c r="D21" i="2"/>
  <c r="E21" i="2"/>
  <c r="F21" i="2"/>
  <c r="C22" i="2"/>
  <c r="D22" i="2"/>
  <c r="E22" i="2"/>
  <c r="F22" i="2"/>
  <c r="C23" i="2"/>
  <c r="D23" i="2"/>
  <c r="E23" i="2"/>
  <c r="F23" i="2"/>
  <c r="C24" i="2"/>
  <c r="D24" i="2"/>
  <c r="E24" i="2"/>
  <c r="F24" i="2"/>
  <c r="C25" i="2"/>
  <c r="D25" i="2"/>
  <c r="E25" i="2"/>
  <c r="F25" i="2"/>
  <c r="C26" i="2"/>
  <c r="D26" i="2"/>
  <c r="E26" i="2"/>
  <c r="F26" i="2"/>
  <c r="C27" i="2"/>
  <c r="D27" i="2"/>
  <c r="E27" i="2"/>
  <c r="F27" i="2"/>
  <c r="C28" i="2"/>
  <c r="D28" i="2"/>
  <c r="E28" i="2"/>
  <c r="F28" i="2"/>
  <c r="C29" i="2"/>
  <c r="D29" i="2"/>
  <c r="E29" i="2"/>
  <c r="F29" i="2"/>
  <c r="C30" i="2"/>
  <c r="D30" i="2"/>
  <c r="E30" i="2"/>
  <c r="F30" i="2"/>
  <c r="C31" i="2"/>
  <c r="D31" i="2"/>
  <c r="E31" i="2"/>
  <c r="F31" i="2"/>
  <c r="C32" i="2"/>
  <c r="D32" i="2"/>
  <c r="E32" i="2"/>
  <c r="F32" i="2"/>
  <c r="C33" i="2"/>
  <c r="D33" i="2"/>
  <c r="E33" i="2"/>
  <c r="F33" i="2"/>
  <c r="C34" i="2"/>
  <c r="D34" i="2"/>
  <c r="E34" i="2"/>
  <c r="F34" i="2"/>
  <c r="C35" i="2"/>
  <c r="D35" i="2"/>
  <c r="E35" i="2"/>
  <c r="F35" i="2"/>
  <c r="C36" i="2"/>
  <c r="D36" i="2"/>
  <c r="E36" i="2"/>
  <c r="F36" i="2"/>
  <c r="C37" i="2"/>
  <c r="D37" i="2"/>
  <c r="E37" i="2"/>
  <c r="F37" i="2"/>
  <c r="C38" i="2"/>
  <c r="D38" i="2"/>
  <c r="E38" i="2"/>
  <c r="F38" i="2"/>
  <c r="C39" i="2"/>
  <c r="D39" i="2"/>
  <c r="E39" i="2"/>
  <c r="F39" i="2"/>
  <c r="C40" i="2"/>
  <c r="D40" i="2"/>
  <c r="E40" i="2"/>
  <c r="F40" i="2"/>
  <c r="C41" i="2"/>
  <c r="D41" i="2"/>
  <c r="E41" i="2"/>
  <c r="F41" i="2"/>
  <c r="C42" i="2"/>
  <c r="D42" i="2"/>
  <c r="E42" i="2"/>
  <c r="F42" i="2"/>
  <c r="C43" i="2"/>
  <c r="D43" i="2"/>
  <c r="E43" i="2"/>
  <c r="F43" i="2"/>
  <c r="C44" i="2"/>
  <c r="D44" i="2"/>
  <c r="E44" i="2"/>
  <c r="F44" i="2"/>
  <c r="C45" i="2"/>
  <c r="D45" i="2"/>
  <c r="E45" i="2"/>
  <c r="F45" i="2"/>
  <c r="C46" i="2"/>
  <c r="D46" i="2"/>
  <c r="E46" i="2"/>
  <c r="F46" i="2"/>
  <c r="C47" i="2"/>
  <c r="D47" i="2"/>
  <c r="E47" i="2"/>
  <c r="F47" i="2"/>
  <c r="C48" i="2"/>
  <c r="D48" i="2"/>
  <c r="E48" i="2"/>
  <c r="F48" i="2"/>
  <c r="C49" i="2"/>
  <c r="D49" i="2"/>
  <c r="E49" i="2"/>
  <c r="F49" i="2"/>
  <c r="C50" i="2"/>
  <c r="D50" i="2"/>
  <c r="E50" i="2"/>
  <c r="F50" i="2"/>
  <c r="C51" i="2"/>
  <c r="D51" i="2"/>
  <c r="E51" i="2"/>
  <c r="F51" i="2"/>
  <c r="C52" i="2"/>
  <c r="D52" i="2"/>
  <c r="E52" i="2"/>
  <c r="F52" i="2"/>
  <c r="C53" i="2"/>
  <c r="D53" i="2"/>
  <c r="E53" i="2"/>
  <c r="F53" i="2"/>
  <c r="C54"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C66" i="2"/>
  <c r="D66" i="2"/>
  <c r="E66" i="2"/>
  <c r="F66" i="2"/>
  <c r="C67" i="2"/>
  <c r="D67" i="2"/>
  <c r="E67" i="2"/>
  <c r="F67" i="2"/>
  <c r="C68" i="2"/>
  <c r="D68" i="2"/>
  <c r="E68" i="2"/>
  <c r="F68" i="2"/>
  <c r="C69" i="2"/>
  <c r="D69" i="2"/>
  <c r="E69" i="2"/>
  <c r="F69" i="2"/>
  <c r="C70" i="2"/>
  <c r="D70" i="2"/>
  <c r="E70" i="2"/>
  <c r="F70" i="2"/>
  <c r="C71" i="2"/>
  <c r="D71" i="2"/>
  <c r="E71" i="2"/>
  <c r="F71" i="2"/>
  <c r="C72" i="2"/>
  <c r="D72" i="2"/>
  <c r="E72" i="2"/>
  <c r="F72" i="2"/>
  <c r="C73" i="2"/>
  <c r="D73" i="2"/>
  <c r="E73" i="2"/>
  <c r="F73"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D90" i="2"/>
  <c r="E90" i="2"/>
  <c r="F90" i="2"/>
  <c r="C91" i="2"/>
  <c r="D91" i="2"/>
  <c r="E91" i="2"/>
  <c r="F91" i="2"/>
  <c r="C92" i="2"/>
  <c r="D92" i="2"/>
  <c r="E92" i="2"/>
  <c r="F92" i="2"/>
  <c r="C93" i="2"/>
  <c r="D93" i="2"/>
  <c r="E93" i="2"/>
  <c r="F93" i="2"/>
  <c r="C94" i="2"/>
  <c r="D94" i="2"/>
  <c r="E94" i="2"/>
  <c r="F94" i="2"/>
  <c r="C95" i="2"/>
  <c r="D95" i="2"/>
  <c r="E95" i="2"/>
  <c r="F95" i="2"/>
  <c r="C96" i="2"/>
  <c r="D96" i="2"/>
  <c r="E96" i="2"/>
  <c r="F96" i="2"/>
  <c r="C97" i="2"/>
  <c r="D97" i="2"/>
  <c r="E97" i="2"/>
  <c r="F97" i="2"/>
  <c r="C98" i="2"/>
  <c r="D98" i="2"/>
  <c r="E98" i="2"/>
  <c r="F98" i="2"/>
  <c r="C99" i="2"/>
  <c r="D99" i="2"/>
  <c r="E99" i="2"/>
  <c r="F99" i="2"/>
  <c r="C100" i="2"/>
  <c r="D100" i="2"/>
  <c r="E100" i="2"/>
  <c r="F100" i="2"/>
  <c r="C101" i="2"/>
  <c r="D101" i="2"/>
  <c r="E101" i="2"/>
  <c r="F101" i="2"/>
  <c r="C102" i="2"/>
  <c r="D102" i="2"/>
  <c r="E102" i="2"/>
  <c r="F102" i="2"/>
  <c r="C103" i="2"/>
  <c r="D103" i="2"/>
  <c r="E103" i="2"/>
  <c r="F103" i="2"/>
  <c r="C104" i="2"/>
  <c r="D104" i="2"/>
  <c r="E104" i="2"/>
  <c r="F104" i="2"/>
  <c r="C105" i="2"/>
  <c r="D105" i="2"/>
  <c r="E105" i="2"/>
  <c r="F105" i="2"/>
  <c r="C106" i="2"/>
  <c r="D106" i="2"/>
  <c r="E106" i="2"/>
  <c r="F106" i="2"/>
  <c r="C107" i="2"/>
  <c r="D107" i="2"/>
  <c r="E107" i="2"/>
  <c r="F107" i="2"/>
  <c r="C108" i="2"/>
  <c r="D108" i="2"/>
  <c r="E108" i="2"/>
  <c r="F108" i="2"/>
  <c r="C109" i="2"/>
  <c r="D109" i="2"/>
  <c r="E109" i="2"/>
  <c r="F109" i="2"/>
  <c r="C110" i="2"/>
  <c r="D110" i="2"/>
  <c r="E110" i="2"/>
  <c r="F110" i="2"/>
  <c r="C111" i="2"/>
  <c r="D111" i="2"/>
  <c r="E111" i="2"/>
  <c r="F111" i="2"/>
  <c r="C112" i="2"/>
  <c r="D112" i="2"/>
  <c r="E112" i="2"/>
  <c r="F112" i="2"/>
  <c r="C113" i="2"/>
  <c r="D113" i="2"/>
  <c r="E113" i="2"/>
  <c r="F113" i="2"/>
  <c r="C114" i="2"/>
  <c r="D114" i="2"/>
  <c r="E114" i="2"/>
  <c r="F114" i="2"/>
  <c r="C115" i="2"/>
  <c r="D115" i="2"/>
  <c r="E115" i="2"/>
  <c r="F115" i="2"/>
  <c r="C116" i="2"/>
  <c r="D116" i="2"/>
  <c r="E116" i="2"/>
  <c r="F116" i="2"/>
  <c r="C117" i="2"/>
  <c r="D117" i="2"/>
  <c r="E117" i="2"/>
  <c r="F117" i="2"/>
  <c r="C118" i="2"/>
  <c r="D118" i="2"/>
  <c r="E118" i="2"/>
  <c r="F118" i="2"/>
  <c r="C119" i="2"/>
  <c r="D119" i="2"/>
  <c r="E119" i="2"/>
  <c r="F119" i="2"/>
  <c r="C120" i="2"/>
  <c r="D120" i="2"/>
  <c r="E120" i="2"/>
  <c r="F120" i="2"/>
  <c r="C121" i="2"/>
  <c r="D121" i="2"/>
  <c r="E121" i="2"/>
  <c r="F121" i="2"/>
  <c r="C122" i="2"/>
  <c r="D122" i="2"/>
  <c r="E122" i="2"/>
  <c r="F122" i="2"/>
  <c r="C123" i="2"/>
  <c r="D123" i="2"/>
  <c r="E123" i="2"/>
  <c r="F123" i="2"/>
  <c r="C124" i="2"/>
  <c r="D124" i="2"/>
  <c r="E124" i="2"/>
  <c r="F124" i="2"/>
  <c r="C125" i="2"/>
  <c r="D125" i="2"/>
  <c r="E125" i="2"/>
  <c r="F125" i="2"/>
  <c r="C126" i="2"/>
  <c r="D126" i="2"/>
  <c r="E126" i="2"/>
  <c r="F126" i="2"/>
  <c r="C127" i="2"/>
  <c r="D127" i="2"/>
  <c r="E127" i="2"/>
  <c r="F127" i="2"/>
  <c r="C128" i="2"/>
  <c r="D128" i="2"/>
  <c r="E128" i="2"/>
  <c r="F128" i="2"/>
  <c r="C129" i="2"/>
  <c r="D129" i="2"/>
  <c r="E129" i="2"/>
  <c r="F129" i="2"/>
  <c r="C130" i="2"/>
  <c r="D130" i="2"/>
  <c r="E130" i="2"/>
  <c r="F130" i="2"/>
  <c r="C131" i="2"/>
  <c r="D131" i="2"/>
  <c r="E131" i="2"/>
  <c r="F131" i="2"/>
  <c r="C132" i="2"/>
  <c r="D132" i="2"/>
  <c r="E132" i="2"/>
  <c r="F132" i="2"/>
  <c r="C133" i="2"/>
  <c r="D133" i="2"/>
  <c r="E133" i="2"/>
  <c r="F133" i="2"/>
  <c r="C134" i="2"/>
  <c r="D134" i="2"/>
  <c r="E134" i="2"/>
  <c r="F134" i="2"/>
  <c r="C135" i="2"/>
  <c r="D135" i="2"/>
  <c r="E135" i="2"/>
  <c r="F135" i="2"/>
  <c r="C136" i="2"/>
  <c r="D136" i="2"/>
  <c r="E136" i="2"/>
  <c r="F136" i="2"/>
  <c r="C137" i="2"/>
  <c r="D137" i="2"/>
  <c r="E137" i="2"/>
  <c r="F137" i="2"/>
  <c r="C138" i="2"/>
  <c r="D138" i="2"/>
  <c r="E138" i="2"/>
  <c r="F138" i="2"/>
  <c r="C139" i="2"/>
  <c r="D139" i="2"/>
  <c r="E139" i="2"/>
  <c r="F139" i="2"/>
  <c r="C140" i="2"/>
  <c r="D140" i="2"/>
  <c r="E140" i="2"/>
  <c r="F140" i="2"/>
  <c r="C141" i="2"/>
  <c r="D141" i="2"/>
  <c r="E141" i="2"/>
  <c r="F141" i="2"/>
  <c r="C142" i="2"/>
  <c r="D142" i="2"/>
  <c r="E142" i="2"/>
  <c r="F142" i="2"/>
  <c r="C143" i="2"/>
  <c r="D143" i="2"/>
  <c r="E143" i="2"/>
  <c r="F143" i="2"/>
  <c r="C144" i="2"/>
  <c r="D144" i="2"/>
  <c r="E144" i="2"/>
  <c r="F144" i="2"/>
  <c r="C145" i="2"/>
  <c r="D145" i="2"/>
  <c r="E145" i="2"/>
  <c r="F145" i="2"/>
  <c r="C146" i="2"/>
  <c r="D146" i="2"/>
  <c r="E146" i="2"/>
  <c r="F146" i="2"/>
  <c r="C147" i="2"/>
  <c r="D147" i="2"/>
  <c r="E147" i="2"/>
  <c r="F147" i="2"/>
  <c r="C148" i="2"/>
  <c r="D148" i="2"/>
  <c r="E148" i="2"/>
  <c r="F148" i="2"/>
  <c r="C149" i="2"/>
  <c r="D149" i="2"/>
  <c r="E149" i="2"/>
  <c r="F149" i="2"/>
  <c r="C150" i="2"/>
  <c r="D150" i="2"/>
  <c r="E150" i="2"/>
  <c r="F150" i="2"/>
  <c r="C151" i="2"/>
  <c r="D151" i="2"/>
  <c r="E151" i="2"/>
  <c r="F151" i="2"/>
  <c r="C152" i="2"/>
  <c r="D152" i="2"/>
  <c r="E152" i="2"/>
  <c r="F152" i="2"/>
  <c r="C153" i="2"/>
  <c r="D153" i="2"/>
  <c r="E153" i="2"/>
  <c r="F153" i="2"/>
  <c r="C154" i="2"/>
  <c r="D154" i="2"/>
  <c r="E154" i="2"/>
  <c r="F154" i="2"/>
  <c r="C155" i="2"/>
  <c r="D155" i="2"/>
  <c r="E155" i="2"/>
  <c r="F155" i="2"/>
  <c r="C156" i="2"/>
  <c r="D156" i="2"/>
  <c r="E156" i="2"/>
  <c r="F156" i="2"/>
  <c r="C157" i="2"/>
  <c r="D157" i="2"/>
  <c r="E157" i="2"/>
  <c r="F157" i="2"/>
  <c r="C158" i="2"/>
  <c r="D158" i="2"/>
  <c r="E158" i="2"/>
  <c r="F158" i="2"/>
  <c r="C159" i="2"/>
  <c r="D159" i="2"/>
  <c r="E159" i="2"/>
  <c r="F159" i="2"/>
  <c r="C160" i="2"/>
  <c r="D160" i="2"/>
  <c r="E160" i="2"/>
  <c r="F160" i="2"/>
  <c r="C161" i="2"/>
  <c r="D161" i="2"/>
  <c r="E161" i="2"/>
  <c r="F161" i="2"/>
  <c r="C162" i="2"/>
  <c r="D162" i="2"/>
  <c r="E162" i="2"/>
  <c r="F162" i="2"/>
  <c r="C163" i="2"/>
  <c r="D163" i="2"/>
  <c r="E163" i="2"/>
  <c r="F163" i="2"/>
  <c r="C164" i="2"/>
  <c r="D164" i="2"/>
  <c r="E164" i="2"/>
  <c r="F164" i="2"/>
  <c r="C165" i="2"/>
  <c r="D165" i="2"/>
  <c r="E165" i="2"/>
  <c r="F165" i="2"/>
  <c r="C166" i="2"/>
  <c r="D166" i="2"/>
  <c r="E166" i="2"/>
  <c r="F166" i="2"/>
  <c r="C167" i="2"/>
  <c r="D167" i="2"/>
  <c r="E167" i="2"/>
  <c r="F167" i="2"/>
  <c r="C168" i="2"/>
  <c r="D168" i="2"/>
  <c r="E168" i="2"/>
  <c r="F168" i="2"/>
  <c r="C169" i="2"/>
  <c r="D169" i="2"/>
  <c r="E169" i="2"/>
  <c r="F169" i="2"/>
  <c r="C170" i="2"/>
  <c r="D170" i="2"/>
  <c r="E170" i="2"/>
  <c r="F170" i="2"/>
  <c r="C171" i="2"/>
  <c r="D171" i="2"/>
  <c r="E171" i="2"/>
  <c r="F171" i="2"/>
  <c r="C172" i="2"/>
  <c r="D172" i="2"/>
  <c r="E172" i="2"/>
  <c r="F172" i="2"/>
  <c r="C173" i="2"/>
  <c r="D173" i="2"/>
  <c r="E173" i="2"/>
  <c r="F173" i="2"/>
  <c r="C174" i="2"/>
  <c r="D174" i="2"/>
  <c r="E174" i="2"/>
  <c r="F174" i="2"/>
  <c r="C175" i="2"/>
  <c r="D175" i="2"/>
  <c r="E175" i="2"/>
  <c r="F175" i="2"/>
  <c r="C176" i="2"/>
  <c r="D176" i="2"/>
  <c r="E176" i="2"/>
  <c r="F176" i="2"/>
  <c r="C177" i="2"/>
  <c r="D177" i="2"/>
  <c r="E177" i="2"/>
  <c r="F177" i="2"/>
  <c r="C178" i="2"/>
  <c r="D178" i="2"/>
  <c r="E178" i="2"/>
  <c r="F178" i="2"/>
  <c r="C179" i="2"/>
  <c r="D179" i="2"/>
  <c r="E179" i="2"/>
  <c r="F179" i="2"/>
  <c r="C180" i="2"/>
  <c r="D180" i="2"/>
  <c r="E180" i="2"/>
  <c r="F180" i="2"/>
  <c r="C181" i="2"/>
  <c r="D181" i="2"/>
  <c r="E181" i="2"/>
  <c r="F181" i="2"/>
  <c r="C182" i="2"/>
  <c r="D182" i="2"/>
  <c r="E182" i="2"/>
  <c r="F182" i="2"/>
  <c r="B182" i="2" l="1"/>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J143" i="2"/>
  <c r="B143" i="2"/>
  <c r="B142" i="2"/>
  <c r="B141" i="2"/>
  <c r="B140" i="2"/>
  <c r="J139" i="2"/>
  <c r="B139" i="2"/>
  <c r="B138" i="2"/>
  <c r="B137" i="2"/>
  <c r="J137" i="2" s="1"/>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J54" i="2"/>
  <c r="B54" i="2"/>
  <c r="B53" i="2"/>
  <c r="B52" i="2"/>
  <c r="B51" i="2"/>
  <c r="B50" i="2"/>
  <c r="J49" i="2"/>
  <c r="B49" i="2"/>
  <c r="B48" i="2"/>
  <c r="B47" i="2"/>
  <c r="B46" i="2"/>
  <c r="J45" i="2"/>
  <c r="B45" i="2"/>
  <c r="B44" i="2"/>
  <c r="B43" i="2"/>
  <c r="G43" i="2" s="1"/>
  <c r="B42" i="2"/>
  <c r="G42" i="2" s="1"/>
  <c r="B41" i="2"/>
  <c r="G41" i="2" s="1"/>
  <c r="B40" i="2"/>
  <c r="G40" i="2" s="1"/>
  <c r="B39" i="2"/>
  <c r="G39" i="2" s="1"/>
  <c r="B38" i="2"/>
  <c r="G38" i="2" s="1"/>
  <c r="B37" i="2"/>
  <c r="J37" i="2" s="1"/>
  <c r="G46" i="2" l="1"/>
  <c r="G50" i="2"/>
  <c r="J53" i="2"/>
  <c r="J57" i="2"/>
  <c r="J61" i="2"/>
  <c r="J65" i="2"/>
  <c r="J69" i="2"/>
  <c r="J73" i="2"/>
  <c r="J77" i="2"/>
  <c r="J81" i="2"/>
  <c r="J85" i="2"/>
  <c r="J89" i="2"/>
  <c r="J93" i="2"/>
  <c r="J97" i="2"/>
  <c r="J101" i="2"/>
  <c r="J105" i="2"/>
  <c r="J109" i="2"/>
  <c r="J113" i="2"/>
  <c r="J117" i="2"/>
  <c r="J121" i="2"/>
  <c r="J125" i="2"/>
  <c r="J129" i="2"/>
  <c r="J133" i="2"/>
  <c r="G45" i="2"/>
  <c r="J46" i="2"/>
  <c r="G49" i="2"/>
  <c r="J50" i="2"/>
  <c r="G53" i="2"/>
  <c r="G57" i="2"/>
  <c r="G61" i="2"/>
  <c r="G65" i="2"/>
  <c r="G69" i="2"/>
  <c r="G73" i="2"/>
  <c r="G77" i="2"/>
  <c r="G81" i="2"/>
  <c r="G85" i="2"/>
  <c r="G89" i="2"/>
  <c r="G93" i="2"/>
  <c r="G97" i="2"/>
  <c r="G101" i="2"/>
  <c r="G105" i="2"/>
  <c r="G109" i="2"/>
  <c r="G113" i="2"/>
  <c r="G117" i="2"/>
  <c r="G121" i="2"/>
  <c r="G125" i="2"/>
  <c r="G129" i="2"/>
  <c r="G133" i="2"/>
  <c r="G140" i="2"/>
  <c r="G147" i="2"/>
  <c r="G151" i="2"/>
  <c r="G155" i="2"/>
  <c r="G159" i="2"/>
  <c r="G163" i="2"/>
  <c r="G167" i="2"/>
  <c r="G171" i="2"/>
  <c r="G175" i="2"/>
  <c r="G179" i="2"/>
  <c r="G54" i="2"/>
  <c r="G58" i="2"/>
  <c r="G62" i="2"/>
  <c r="G66" i="2"/>
  <c r="G70" i="2"/>
  <c r="G74" i="2"/>
  <c r="G78" i="2"/>
  <c r="G82" i="2"/>
  <c r="G86" i="2"/>
  <c r="G90" i="2"/>
  <c r="G94" i="2"/>
  <c r="G98" i="2"/>
  <c r="G102" i="2"/>
  <c r="G106" i="2"/>
  <c r="G110" i="2"/>
  <c r="G114" i="2"/>
  <c r="G118" i="2"/>
  <c r="G122" i="2"/>
  <c r="G126" i="2"/>
  <c r="G130" i="2"/>
  <c r="G134" i="2"/>
  <c r="G139" i="2"/>
  <c r="G146" i="2"/>
  <c r="G150" i="2"/>
  <c r="G154" i="2"/>
  <c r="G158" i="2"/>
  <c r="G162" i="2"/>
  <c r="G166" i="2"/>
  <c r="G170" i="2"/>
  <c r="G174" i="2"/>
  <c r="G178" i="2"/>
  <c r="G182" i="2"/>
  <c r="G55" i="2"/>
  <c r="J55" i="2"/>
  <c r="G56" i="2"/>
  <c r="J62" i="2"/>
  <c r="K62" i="2"/>
  <c r="G63" i="2"/>
  <c r="J63" i="2"/>
  <c r="G64" i="2"/>
  <c r="J70" i="2"/>
  <c r="K70" i="2"/>
  <c r="G71" i="2"/>
  <c r="J71" i="2"/>
  <c r="G72" i="2"/>
  <c r="J78" i="2"/>
  <c r="K78" i="2"/>
  <c r="G79" i="2"/>
  <c r="J79" i="2"/>
  <c r="G80" i="2"/>
  <c r="J86" i="2"/>
  <c r="K86" i="2"/>
  <c r="G87" i="2"/>
  <c r="J87" i="2"/>
  <c r="G88" i="2"/>
  <c r="J94" i="2"/>
  <c r="K94" i="2"/>
  <c r="G95" i="2"/>
  <c r="J95" i="2"/>
  <c r="G96" i="2"/>
  <c r="J102" i="2"/>
  <c r="K102" i="2"/>
  <c r="G103" i="2"/>
  <c r="J103" i="2"/>
  <c r="G104" i="2"/>
  <c r="J110" i="2"/>
  <c r="K110" i="2"/>
  <c r="G111" i="2"/>
  <c r="J111" i="2"/>
  <c r="G112" i="2"/>
  <c r="J118" i="2"/>
  <c r="K118" i="2"/>
  <c r="G119" i="2"/>
  <c r="J119" i="2"/>
  <c r="G120" i="2"/>
  <c r="J126" i="2"/>
  <c r="K126" i="2"/>
  <c r="G127" i="2"/>
  <c r="J127" i="2"/>
  <c r="G128" i="2"/>
  <c r="J134" i="2"/>
  <c r="K134" i="2"/>
  <c r="G135" i="2"/>
  <c r="J135" i="2"/>
  <c r="G136" i="2"/>
  <c r="G145" i="2"/>
  <c r="J151" i="2"/>
  <c r="K151" i="2"/>
  <c r="G152" i="2"/>
  <c r="G161" i="2"/>
  <c r="J167" i="2"/>
  <c r="K167" i="2"/>
  <c r="G168" i="2"/>
  <c r="G177" i="2"/>
  <c r="K46" i="2"/>
  <c r="J47" i="2"/>
  <c r="G47" i="2"/>
  <c r="G48" i="2"/>
  <c r="K50" i="2"/>
  <c r="J51" i="2"/>
  <c r="G51" i="2"/>
  <c r="G52" i="2"/>
  <c r="K54" i="2"/>
  <c r="J58" i="2"/>
  <c r="K58" i="2"/>
  <c r="G59" i="2"/>
  <c r="J59" i="2"/>
  <c r="G60" i="2"/>
  <c r="J66" i="2"/>
  <c r="K66" i="2"/>
  <c r="G67" i="2"/>
  <c r="J67" i="2"/>
  <c r="G68" i="2"/>
  <c r="J74" i="2"/>
  <c r="K74" i="2"/>
  <c r="G75" i="2"/>
  <c r="J75" i="2"/>
  <c r="G76" i="2"/>
  <c r="J82" i="2"/>
  <c r="K82" i="2"/>
  <c r="G83" i="2"/>
  <c r="J83" i="2"/>
  <c r="G84" i="2"/>
  <c r="J90" i="2"/>
  <c r="K90" i="2"/>
  <c r="G91" i="2"/>
  <c r="J91" i="2"/>
  <c r="G92" i="2"/>
  <c r="J98" i="2"/>
  <c r="K98" i="2"/>
  <c r="G99" i="2"/>
  <c r="J99" i="2"/>
  <c r="G100" i="2"/>
  <c r="J106" i="2"/>
  <c r="K106" i="2"/>
  <c r="G107" i="2"/>
  <c r="J107" i="2"/>
  <c r="G108" i="2"/>
  <c r="J114" i="2"/>
  <c r="K114" i="2"/>
  <c r="G115" i="2"/>
  <c r="J115" i="2"/>
  <c r="G116" i="2"/>
  <c r="J122" i="2"/>
  <c r="K122" i="2"/>
  <c r="G123" i="2"/>
  <c r="J123" i="2"/>
  <c r="G124" i="2"/>
  <c r="J130" i="2"/>
  <c r="K130" i="2"/>
  <c r="G131" i="2"/>
  <c r="J131" i="2"/>
  <c r="G132" i="2"/>
  <c r="G138" i="2"/>
  <c r="G144" i="2"/>
  <c r="K144" i="2"/>
  <c r="G153" i="2"/>
  <c r="J159" i="2"/>
  <c r="K159" i="2"/>
  <c r="G160" i="2"/>
  <c r="K160" i="2"/>
  <c r="G169" i="2"/>
  <c r="J175" i="2"/>
  <c r="K175" i="2"/>
  <c r="G176" i="2"/>
  <c r="K176" i="2"/>
  <c r="G137" i="2"/>
  <c r="J140" i="2"/>
  <c r="K140" i="2"/>
  <c r="G141" i="2"/>
  <c r="J141" i="2"/>
  <c r="G142" i="2"/>
  <c r="J147" i="2"/>
  <c r="K147" i="2"/>
  <c r="G148" i="2"/>
  <c r="G149" i="2"/>
  <c r="J155" i="2"/>
  <c r="K155" i="2"/>
  <c r="G156" i="2"/>
  <c r="G157" i="2"/>
  <c r="J163" i="2"/>
  <c r="K163" i="2"/>
  <c r="G164" i="2"/>
  <c r="G165" i="2"/>
  <c r="J171" i="2"/>
  <c r="K171" i="2"/>
  <c r="G172" i="2"/>
  <c r="G173" i="2"/>
  <c r="J179" i="2"/>
  <c r="K179" i="2"/>
  <c r="G180" i="2"/>
  <c r="G181" i="2"/>
  <c r="K143" i="2"/>
  <c r="J148" i="2"/>
  <c r="K148" i="2"/>
  <c r="J152" i="2"/>
  <c r="K152" i="2"/>
  <c r="J156" i="2"/>
  <c r="K156" i="2"/>
  <c r="J164" i="2"/>
  <c r="K164" i="2"/>
  <c r="J168" i="2"/>
  <c r="K168" i="2"/>
  <c r="J172" i="2"/>
  <c r="K172" i="2"/>
  <c r="J180" i="2"/>
  <c r="K180" i="2"/>
  <c r="G44" i="2"/>
  <c r="K45" i="2"/>
  <c r="K49" i="2"/>
  <c r="K51" i="2"/>
  <c r="K53" i="2"/>
  <c r="K55" i="2"/>
  <c r="K57" i="2"/>
  <c r="K61" i="2"/>
  <c r="K63" i="2"/>
  <c r="K65" i="2"/>
  <c r="K69" i="2"/>
  <c r="K71" i="2"/>
  <c r="K73" i="2"/>
  <c r="K77" i="2"/>
  <c r="K79" i="2"/>
  <c r="K81" i="2"/>
  <c r="K85" i="2"/>
  <c r="K87" i="2"/>
  <c r="K89" i="2"/>
  <c r="K93" i="2"/>
  <c r="K95" i="2"/>
  <c r="K97" i="2"/>
  <c r="K101" i="2"/>
  <c r="K103" i="2"/>
  <c r="K105" i="2"/>
  <c r="K109" i="2"/>
  <c r="K111" i="2"/>
  <c r="K113" i="2"/>
  <c r="K117" i="2"/>
  <c r="K119" i="2"/>
  <c r="K121" i="2"/>
  <c r="K125" i="2"/>
  <c r="K127" i="2"/>
  <c r="K129" i="2"/>
  <c r="K133" i="2"/>
  <c r="K135" i="2"/>
  <c r="K137" i="2"/>
  <c r="K139" i="2"/>
  <c r="K141" i="2"/>
  <c r="J146" i="2"/>
  <c r="K146" i="2"/>
  <c r="J150" i="2"/>
  <c r="K150" i="2"/>
  <c r="J154" i="2"/>
  <c r="K154" i="2"/>
  <c r="J158" i="2"/>
  <c r="K158" i="2"/>
  <c r="J162" i="2"/>
  <c r="K162" i="2"/>
  <c r="J166" i="2"/>
  <c r="K166" i="2"/>
  <c r="J170" i="2"/>
  <c r="K170" i="2"/>
  <c r="J174" i="2"/>
  <c r="K174" i="2"/>
  <c r="J178" i="2"/>
  <c r="K178" i="2"/>
  <c r="J182" i="2"/>
  <c r="K182" i="2"/>
  <c r="G143" i="2"/>
  <c r="G37" i="2"/>
  <c r="K37" i="2"/>
  <c r="D857" i="6"/>
  <c r="D858" i="6"/>
  <c r="D859" i="6"/>
  <c r="J160" i="2" l="1"/>
  <c r="J176" i="2"/>
  <c r="J144" i="2"/>
  <c r="J181" i="2"/>
  <c r="K181" i="2"/>
  <c r="J173" i="2"/>
  <c r="K173" i="2"/>
  <c r="J165" i="2"/>
  <c r="K165" i="2"/>
  <c r="J157" i="2"/>
  <c r="K157" i="2"/>
  <c r="J149" i="2"/>
  <c r="K149" i="2"/>
  <c r="J142" i="2"/>
  <c r="K142" i="2"/>
  <c r="J169" i="2"/>
  <c r="K169" i="2"/>
  <c r="J153" i="2"/>
  <c r="K153" i="2"/>
  <c r="J138" i="2"/>
  <c r="K138" i="2"/>
  <c r="J48" i="2"/>
  <c r="K48" i="2"/>
  <c r="J136" i="2"/>
  <c r="K136" i="2"/>
  <c r="J128" i="2"/>
  <c r="K128" i="2"/>
  <c r="J120" i="2"/>
  <c r="K120" i="2"/>
  <c r="J112" i="2"/>
  <c r="K112" i="2"/>
  <c r="J104" i="2"/>
  <c r="K104" i="2"/>
  <c r="J96" i="2"/>
  <c r="K96" i="2"/>
  <c r="J88" i="2"/>
  <c r="K88" i="2"/>
  <c r="J80" i="2"/>
  <c r="K80" i="2"/>
  <c r="J72" i="2"/>
  <c r="K72" i="2"/>
  <c r="J64" i="2"/>
  <c r="K64" i="2"/>
  <c r="J56" i="2"/>
  <c r="K56" i="2"/>
  <c r="K131" i="2"/>
  <c r="K123" i="2"/>
  <c r="K115" i="2"/>
  <c r="K107" i="2"/>
  <c r="K99" i="2"/>
  <c r="K91" i="2"/>
  <c r="K83" i="2"/>
  <c r="K75" i="2"/>
  <c r="K67" i="2"/>
  <c r="K59" i="2"/>
  <c r="K47" i="2"/>
  <c r="J132" i="2"/>
  <c r="K132" i="2"/>
  <c r="J124" i="2"/>
  <c r="K124" i="2"/>
  <c r="J116" i="2"/>
  <c r="K116" i="2"/>
  <c r="J108" i="2"/>
  <c r="K108" i="2"/>
  <c r="J100" i="2"/>
  <c r="K100" i="2"/>
  <c r="J92" i="2"/>
  <c r="K92" i="2"/>
  <c r="J84" i="2"/>
  <c r="K84" i="2"/>
  <c r="J76" i="2"/>
  <c r="K76" i="2"/>
  <c r="J68" i="2"/>
  <c r="K68" i="2"/>
  <c r="J60" i="2"/>
  <c r="K60" i="2"/>
  <c r="J52" i="2"/>
  <c r="K52" i="2"/>
  <c r="J177" i="2"/>
  <c r="K177" i="2"/>
  <c r="J161" i="2"/>
  <c r="K161" i="2"/>
  <c r="J145" i="2"/>
  <c r="K145" i="2"/>
  <c r="J44" i="2"/>
  <c r="K44" i="2"/>
  <c r="K43" i="2"/>
  <c r="J43" i="2"/>
  <c r="K42" i="2"/>
  <c r="J42" i="2"/>
  <c r="K41" i="2"/>
  <c r="J41" i="2"/>
  <c r="K40" i="2"/>
  <c r="J40" i="2"/>
  <c r="K39" i="2"/>
  <c r="J39" i="2"/>
  <c r="K38" i="2"/>
  <c r="J38" i="2"/>
  <c r="A141" i="4"/>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133" i="4" l="1"/>
  <c r="A134" i="4"/>
  <c r="A135" i="4"/>
  <c r="A136" i="4"/>
  <c r="A137" i="4" s="1"/>
  <c r="A138" i="4" s="1"/>
  <c r="A139" i="4" s="1"/>
  <c r="A140" i="4" s="1"/>
  <c r="A45" i="4"/>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D188" i="2" l="1"/>
  <c r="A31" i="4" l="1"/>
  <c r="A32" i="4" s="1"/>
  <c r="A33" i="4" s="1"/>
  <c r="A34" i="4" s="1"/>
  <c r="A35" i="4" s="1"/>
  <c r="A36" i="4" s="1"/>
  <c r="A37" i="4" s="1"/>
  <c r="A38" i="4" s="1"/>
  <c r="A39" i="4" s="1"/>
  <c r="A40" i="4" s="1"/>
  <c r="A41" i="4" s="1"/>
  <c r="A42" i="4" s="1"/>
  <c r="A43" i="4" s="1"/>
  <c r="A44" i="4" s="1"/>
  <c r="A30" i="4"/>
  <c r="A29" i="4"/>
  <c r="A28" i="4"/>
  <c r="C15" i="6" l="1"/>
  <c r="D15" i="6" s="1"/>
  <c r="D11" i="6"/>
  <c r="D8" i="6"/>
  <c r="D7" i="6"/>
  <c r="D6" i="6"/>
  <c r="D5" i="6"/>
  <c r="C20" i="6" l="1"/>
  <c r="H20" i="6" s="1"/>
  <c r="H15" i="6"/>
  <c r="G20" i="6"/>
  <c r="G15" i="6"/>
  <c r="F15" i="6"/>
  <c r="E15" i="6"/>
  <c r="D20" i="6" l="1"/>
  <c r="L23" i="6" s="1"/>
  <c r="C25" i="6"/>
  <c r="H25" i="6" s="1"/>
  <c r="E20" i="6"/>
  <c r="F20" i="6"/>
  <c r="L19" i="6"/>
  <c r="L17" i="6"/>
  <c r="L15" i="6"/>
  <c r="L18" i="6"/>
  <c r="L16" i="6"/>
  <c r="B36" i="2"/>
  <c r="B35" i="2"/>
  <c r="B34" i="2"/>
  <c r="B33" i="2"/>
  <c r="B32" i="2"/>
  <c r="B31" i="2"/>
  <c r="B30" i="2"/>
  <c r="B29" i="2"/>
  <c r="B28" i="2"/>
  <c r="B27" i="2"/>
  <c r="B26" i="2"/>
  <c r="B25" i="2"/>
  <c r="B24" i="2"/>
  <c r="B23" i="2"/>
  <c r="B22" i="2"/>
  <c r="L22" i="6" l="1"/>
  <c r="L20" i="6"/>
  <c r="L24" i="6"/>
  <c r="L21" i="6"/>
  <c r="D25" i="6"/>
  <c r="L29" i="6" s="1"/>
  <c r="F25" i="6"/>
  <c r="C30" i="6"/>
  <c r="H30" i="6" s="1"/>
  <c r="E25" i="6"/>
  <c r="G25" i="6"/>
  <c r="K22" i="2"/>
  <c r="G22" i="2"/>
  <c r="J23" i="2"/>
  <c r="G23" i="2"/>
  <c r="K24" i="2"/>
  <c r="G24" i="2"/>
  <c r="J25" i="2"/>
  <c r="G25" i="2"/>
  <c r="K26" i="2"/>
  <c r="G26" i="2"/>
  <c r="J27" i="2"/>
  <c r="G27" i="2"/>
  <c r="K28" i="2"/>
  <c r="G28" i="2"/>
  <c r="J29" i="2"/>
  <c r="G29" i="2"/>
  <c r="K30" i="2"/>
  <c r="G30" i="2"/>
  <c r="J31" i="2"/>
  <c r="G31" i="2"/>
  <c r="K32" i="2"/>
  <c r="G32" i="2"/>
  <c r="J33" i="2"/>
  <c r="G33" i="2"/>
  <c r="K34" i="2"/>
  <c r="G34" i="2"/>
  <c r="J35" i="2"/>
  <c r="G35" i="2"/>
  <c r="K36" i="2"/>
  <c r="G36" i="2"/>
  <c r="C35" i="6"/>
  <c r="H35" i="6" s="1"/>
  <c r="L27" i="6"/>
  <c r="F30" i="6"/>
  <c r="J24" i="2"/>
  <c r="J28" i="2"/>
  <c r="J32" i="2"/>
  <c r="J36" i="2"/>
  <c r="L28" i="6" l="1"/>
  <c r="D30" i="6"/>
  <c r="L31" i="6" s="1"/>
  <c r="L26" i="6"/>
  <c r="L25" i="6"/>
  <c r="E30" i="6"/>
  <c r="G30" i="6"/>
  <c r="E35" i="6"/>
  <c r="J34" i="2"/>
  <c r="J30" i="2"/>
  <c r="J26" i="2"/>
  <c r="J22" i="2"/>
  <c r="K35" i="2"/>
  <c r="K33" i="2"/>
  <c r="K31" i="2"/>
  <c r="K29" i="2"/>
  <c r="K27" i="2"/>
  <c r="K25" i="2"/>
  <c r="K23" i="2"/>
  <c r="D35" i="6"/>
  <c r="L37" i="6" s="1"/>
  <c r="C40" i="6"/>
  <c r="H40" i="6" s="1"/>
  <c r="G35" i="6"/>
  <c r="F35" i="6"/>
  <c r="D11" i="2"/>
  <c r="L30" i="6" l="1"/>
  <c r="L34" i="6"/>
  <c r="L33" i="6"/>
  <c r="L39" i="6"/>
  <c r="L32" i="6"/>
  <c r="E40" i="6"/>
  <c r="C45" i="6"/>
  <c r="H45" i="6" s="1"/>
  <c r="D40" i="6"/>
  <c r="L41" i="6" s="1"/>
  <c r="G40" i="6"/>
  <c r="F40" i="6"/>
  <c r="L36" i="6"/>
  <c r="L35" i="6"/>
  <c r="L38" i="6"/>
  <c r="D45" i="6"/>
  <c r="D6" i="2"/>
  <c r="L43" i="6" l="1"/>
  <c r="L40" i="6"/>
  <c r="E45" i="6"/>
  <c r="C50" i="6"/>
  <c r="H50" i="6" s="1"/>
  <c r="F45" i="6"/>
  <c r="G45" i="6"/>
  <c r="L44" i="6"/>
  <c r="L42" i="6"/>
  <c r="L49" i="6"/>
  <c r="L47" i="6"/>
  <c r="L45" i="6"/>
  <c r="L48" i="6"/>
  <c r="L46" i="6"/>
  <c r="G50" i="6"/>
  <c r="C55" i="6"/>
  <c r="H55" i="6" s="1"/>
  <c r="D189" i="2"/>
  <c r="D187" i="2"/>
  <c r="D186" i="2"/>
  <c r="F50" i="6" l="1"/>
  <c r="D50" i="6"/>
  <c r="L51" i="6" s="1"/>
  <c r="E50" i="6"/>
  <c r="C60" i="6"/>
  <c r="G55" i="6"/>
  <c r="E55" i="6"/>
  <c r="F55" i="6"/>
  <c r="D55" i="6"/>
  <c r="D5" i="2"/>
  <c r="B15" i="2"/>
  <c r="G15" i="2" s="1"/>
  <c r="A22" i="4"/>
  <c r="D8" i="2"/>
  <c r="D7" i="2"/>
  <c r="L53" i="6" l="1"/>
  <c r="L50" i="6"/>
  <c r="L54" i="6"/>
  <c r="L52" i="6"/>
  <c r="H60" i="6"/>
  <c r="C65" i="6"/>
  <c r="C70" i="6" s="1"/>
  <c r="C75" i="6" s="1"/>
  <c r="B16" i="2"/>
  <c r="G16" i="2" s="1"/>
  <c r="L56" i="6"/>
  <c r="L59" i="6"/>
  <c r="L55" i="6"/>
  <c r="L58" i="6"/>
  <c r="L57" i="6"/>
  <c r="G60" i="6"/>
  <c r="E60" i="6"/>
  <c r="F60" i="6"/>
  <c r="D60" i="6"/>
  <c r="A23" i="4"/>
  <c r="A24" i="4"/>
  <c r="L745" i="6" l="1"/>
  <c r="L747" i="6"/>
  <c r="L749" i="6"/>
  <c r="L750" i="6"/>
  <c r="L752" i="6"/>
  <c r="L754" i="6"/>
  <c r="L756" i="6"/>
  <c r="L758" i="6"/>
  <c r="L760" i="6"/>
  <c r="L762" i="6"/>
  <c r="L764" i="6"/>
  <c r="L766" i="6"/>
  <c r="L768" i="6"/>
  <c r="L770" i="6"/>
  <c r="L772" i="6"/>
  <c r="L774" i="6"/>
  <c r="L776" i="6"/>
  <c r="L778" i="6"/>
  <c r="L780" i="6"/>
  <c r="L782" i="6"/>
  <c r="L784" i="6"/>
  <c r="L786" i="6"/>
  <c r="L788" i="6"/>
  <c r="L790" i="6"/>
  <c r="L792" i="6"/>
  <c r="L794" i="6"/>
  <c r="L796" i="6"/>
  <c r="L798" i="6"/>
  <c r="L800" i="6"/>
  <c r="L802" i="6"/>
  <c r="L804" i="6"/>
  <c r="L806" i="6"/>
  <c r="L808" i="6"/>
  <c r="L810" i="6"/>
  <c r="L812" i="6"/>
  <c r="L814" i="6"/>
  <c r="L816" i="6"/>
  <c r="L818" i="6"/>
  <c r="L820" i="6"/>
  <c r="L822" i="6"/>
  <c r="L824" i="6"/>
  <c r="L826" i="6"/>
  <c r="L828" i="6"/>
  <c r="L830" i="6"/>
  <c r="L832" i="6"/>
  <c r="L834" i="6"/>
  <c r="L836" i="6"/>
  <c r="L838" i="6"/>
  <c r="L840" i="6"/>
  <c r="L842" i="6"/>
  <c r="L844" i="6"/>
  <c r="L846" i="6"/>
  <c r="L848" i="6"/>
  <c r="L850" i="6"/>
  <c r="L852" i="6"/>
  <c r="L854" i="6"/>
  <c r="L426" i="6"/>
  <c r="L428" i="6"/>
  <c r="L430" i="6"/>
  <c r="L432" i="6"/>
  <c r="L434" i="6"/>
  <c r="L436" i="6"/>
  <c r="L438" i="6"/>
  <c r="L440" i="6"/>
  <c r="L442" i="6"/>
  <c r="L444" i="6"/>
  <c r="L446" i="6"/>
  <c r="L448" i="6"/>
  <c r="L450" i="6"/>
  <c r="L452" i="6"/>
  <c r="L454" i="6"/>
  <c r="L456" i="6"/>
  <c r="L458" i="6"/>
  <c r="L460" i="6"/>
  <c r="L462" i="6"/>
  <c r="L464" i="6"/>
  <c r="L466" i="6"/>
  <c r="L468" i="6"/>
  <c r="L748" i="6"/>
  <c r="L751" i="6"/>
  <c r="L755" i="6"/>
  <c r="L759" i="6"/>
  <c r="L763" i="6"/>
  <c r="L767" i="6"/>
  <c r="L771" i="6"/>
  <c r="L775" i="6"/>
  <c r="L779" i="6"/>
  <c r="L783" i="6"/>
  <c r="L787" i="6"/>
  <c r="L791" i="6"/>
  <c r="L795" i="6"/>
  <c r="L799" i="6"/>
  <c r="L803" i="6"/>
  <c r="L807" i="6"/>
  <c r="L811" i="6"/>
  <c r="L815" i="6"/>
  <c r="L819" i="6"/>
  <c r="L823" i="6"/>
  <c r="L827" i="6"/>
  <c r="L831" i="6"/>
  <c r="L835" i="6"/>
  <c r="L839" i="6"/>
  <c r="L843" i="6"/>
  <c r="L847" i="6"/>
  <c r="L851" i="6"/>
  <c r="L427" i="6"/>
  <c r="L433" i="6"/>
  <c r="L437" i="6"/>
  <c r="L441" i="6"/>
  <c r="L445" i="6"/>
  <c r="L449" i="6"/>
  <c r="L453" i="6"/>
  <c r="L457" i="6"/>
  <c r="L461" i="6"/>
  <c r="L465" i="6"/>
  <c r="L469" i="6"/>
  <c r="L471" i="6"/>
  <c r="L473" i="6"/>
  <c r="L475" i="6"/>
  <c r="L477" i="6"/>
  <c r="L479" i="6"/>
  <c r="L481" i="6"/>
  <c r="L483" i="6"/>
  <c r="L485" i="6"/>
  <c r="L487" i="6"/>
  <c r="L489" i="6"/>
  <c r="L491" i="6"/>
  <c r="L493" i="6"/>
  <c r="L495" i="6"/>
  <c r="L497" i="6"/>
  <c r="L499" i="6"/>
  <c r="L501" i="6"/>
  <c r="L503" i="6"/>
  <c r="L505" i="6"/>
  <c r="L507" i="6"/>
  <c r="L509" i="6"/>
  <c r="L511" i="6"/>
  <c r="L513" i="6"/>
  <c r="L515" i="6"/>
  <c r="L517" i="6"/>
  <c r="L519" i="6"/>
  <c r="L521" i="6"/>
  <c r="L523" i="6"/>
  <c r="L525" i="6"/>
  <c r="L527" i="6"/>
  <c r="L529" i="6"/>
  <c r="L531" i="6"/>
  <c r="L533" i="6"/>
  <c r="L535" i="6"/>
  <c r="L537" i="6"/>
  <c r="L539" i="6"/>
  <c r="L541" i="6"/>
  <c r="L543" i="6"/>
  <c r="L545" i="6"/>
  <c r="L547" i="6"/>
  <c r="L549" i="6"/>
  <c r="L551" i="6"/>
  <c r="L553" i="6"/>
  <c r="L555" i="6"/>
  <c r="L557" i="6"/>
  <c r="L559" i="6"/>
  <c r="L561" i="6"/>
  <c r="L563" i="6"/>
  <c r="L565" i="6"/>
  <c r="L567" i="6"/>
  <c r="L569" i="6"/>
  <c r="L571" i="6"/>
  <c r="L573" i="6"/>
  <c r="L575" i="6"/>
  <c r="L577" i="6"/>
  <c r="L579" i="6"/>
  <c r="L581" i="6"/>
  <c r="L583" i="6"/>
  <c r="L585" i="6"/>
  <c r="L587" i="6"/>
  <c r="L589" i="6"/>
  <c r="L591" i="6"/>
  <c r="L593" i="6"/>
  <c r="L595" i="6"/>
  <c r="L597" i="6"/>
  <c r="L599" i="6"/>
  <c r="L601" i="6"/>
  <c r="L603" i="6"/>
  <c r="L605" i="6"/>
  <c r="L607" i="6"/>
  <c r="L609" i="6"/>
  <c r="L611" i="6"/>
  <c r="L613" i="6"/>
  <c r="L615" i="6"/>
  <c r="L617" i="6"/>
  <c r="L619" i="6"/>
  <c r="L621" i="6"/>
  <c r="L623" i="6"/>
  <c r="L625" i="6"/>
  <c r="L627" i="6"/>
  <c r="L629" i="6"/>
  <c r="L631" i="6"/>
  <c r="L633" i="6"/>
  <c r="L635" i="6"/>
  <c r="L637" i="6"/>
  <c r="L639" i="6"/>
  <c r="L641" i="6"/>
  <c r="L643" i="6"/>
  <c r="L645" i="6"/>
  <c r="L647" i="6"/>
  <c r="L649" i="6"/>
  <c r="L651" i="6"/>
  <c r="L653" i="6"/>
  <c r="L655" i="6"/>
  <c r="L657" i="6"/>
  <c r="L659" i="6"/>
  <c r="L661" i="6"/>
  <c r="L663" i="6"/>
  <c r="L665" i="6"/>
  <c r="L667" i="6"/>
  <c r="L669" i="6"/>
  <c r="L671" i="6"/>
  <c r="L673" i="6"/>
  <c r="L675" i="6"/>
  <c r="L677" i="6"/>
  <c r="L679" i="6"/>
  <c r="L681" i="6"/>
  <c r="L683" i="6"/>
  <c r="L685" i="6"/>
  <c r="L687" i="6"/>
  <c r="L689" i="6"/>
  <c r="L691" i="6"/>
  <c r="L693" i="6"/>
  <c r="L695" i="6"/>
  <c r="L697" i="6"/>
  <c r="L699" i="6"/>
  <c r="L701" i="6"/>
  <c r="L703" i="6"/>
  <c r="L705" i="6"/>
  <c r="L707" i="6"/>
  <c r="L709" i="6"/>
  <c r="L711" i="6"/>
  <c r="L713" i="6"/>
  <c r="L715" i="6"/>
  <c r="L717" i="6"/>
  <c r="L719" i="6"/>
  <c r="L721" i="6"/>
  <c r="L723" i="6"/>
  <c r="L746" i="6"/>
  <c r="L753" i="6"/>
  <c r="L757" i="6"/>
  <c r="L761" i="6"/>
  <c r="L765" i="6"/>
  <c r="L769" i="6"/>
  <c r="L773" i="6"/>
  <c r="L777" i="6"/>
  <c r="L781" i="6"/>
  <c r="L785" i="6"/>
  <c r="L789" i="6"/>
  <c r="L793" i="6"/>
  <c r="L797" i="6"/>
  <c r="L801" i="6"/>
  <c r="L805" i="6"/>
  <c r="L809" i="6"/>
  <c r="L813" i="6"/>
  <c r="L817" i="6"/>
  <c r="L821" i="6"/>
  <c r="L825" i="6"/>
  <c r="L829" i="6"/>
  <c r="L833" i="6"/>
  <c r="L837" i="6"/>
  <c r="L841" i="6"/>
  <c r="L845" i="6"/>
  <c r="L849" i="6"/>
  <c r="L853" i="6"/>
  <c r="L425" i="6"/>
  <c r="L429" i="6"/>
  <c r="L431" i="6"/>
  <c r="L435" i="6"/>
  <c r="L439" i="6"/>
  <c r="L443" i="6"/>
  <c r="L447" i="6"/>
  <c r="L451" i="6"/>
  <c r="L455" i="6"/>
  <c r="L459" i="6"/>
  <c r="L463" i="6"/>
  <c r="L467" i="6"/>
  <c r="L470" i="6"/>
  <c r="L472" i="6"/>
  <c r="L474" i="6"/>
  <c r="L476" i="6"/>
  <c r="L478" i="6"/>
  <c r="L480" i="6"/>
  <c r="L482" i="6"/>
  <c r="L484" i="6"/>
  <c r="L486" i="6"/>
  <c r="L488" i="6"/>
  <c r="L490" i="6"/>
  <c r="L492" i="6"/>
  <c r="L494" i="6"/>
  <c r="L496" i="6"/>
  <c r="L498" i="6"/>
  <c r="L500" i="6"/>
  <c r="L502" i="6"/>
  <c r="L504" i="6"/>
  <c r="L506" i="6"/>
  <c r="L508" i="6"/>
  <c r="L510" i="6"/>
  <c r="L512" i="6"/>
  <c r="L514" i="6"/>
  <c r="L516" i="6"/>
  <c r="L518" i="6"/>
  <c r="L520" i="6"/>
  <c r="L522" i="6"/>
  <c r="L524" i="6"/>
  <c r="L526" i="6"/>
  <c r="L528" i="6"/>
  <c r="L530" i="6"/>
  <c r="L532" i="6"/>
  <c r="L534" i="6"/>
  <c r="L538" i="6"/>
  <c r="L542" i="6"/>
  <c r="L546" i="6"/>
  <c r="L550" i="6"/>
  <c r="L554" i="6"/>
  <c r="L558" i="6"/>
  <c r="L562" i="6"/>
  <c r="L566" i="6"/>
  <c r="L570" i="6"/>
  <c r="L574" i="6"/>
  <c r="L578" i="6"/>
  <c r="L582" i="6"/>
  <c r="L586" i="6"/>
  <c r="L590" i="6"/>
  <c r="L594" i="6"/>
  <c r="L598" i="6"/>
  <c r="L602" i="6"/>
  <c r="L606" i="6"/>
  <c r="L610" i="6"/>
  <c r="L614" i="6"/>
  <c r="L618" i="6"/>
  <c r="L622" i="6"/>
  <c r="L626" i="6"/>
  <c r="L630" i="6"/>
  <c r="L634" i="6"/>
  <c r="L638" i="6"/>
  <c r="L642" i="6"/>
  <c r="L646" i="6"/>
  <c r="L650" i="6"/>
  <c r="L654" i="6"/>
  <c r="L658" i="6"/>
  <c r="L662" i="6"/>
  <c r="L666" i="6"/>
  <c r="L670" i="6"/>
  <c r="L674" i="6"/>
  <c r="L678" i="6"/>
  <c r="L682" i="6"/>
  <c r="L686" i="6"/>
  <c r="L690" i="6"/>
  <c r="L694" i="6"/>
  <c r="L698" i="6"/>
  <c r="L702" i="6"/>
  <c r="L706" i="6"/>
  <c r="L710" i="6"/>
  <c r="L714" i="6"/>
  <c r="L718" i="6"/>
  <c r="L722" i="6"/>
  <c r="L725" i="6"/>
  <c r="L727" i="6"/>
  <c r="L729" i="6"/>
  <c r="L731" i="6"/>
  <c r="L733" i="6"/>
  <c r="L735" i="6"/>
  <c r="L737" i="6"/>
  <c r="L739" i="6"/>
  <c r="L741" i="6"/>
  <c r="L743" i="6"/>
  <c r="L265" i="6"/>
  <c r="L267" i="6"/>
  <c r="L269" i="6"/>
  <c r="L271" i="6"/>
  <c r="L273" i="6"/>
  <c r="L275" i="6"/>
  <c r="L277" i="6"/>
  <c r="L279" i="6"/>
  <c r="L281" i="6"/>
  <c r="L283" i="6"/>
  <c r="L285" i="6"/>
  <c r="L287" i="6"/>
  <c r="L289" i="6"/>
  <c r="L291" i="6"/>
  <c r="L293" i="6"/>
  <c r="L295" i="6"/>
  <c r="L297" i="6"/>
  <c r="L299" i="6"/>
  <c r="L301" i="6"/>
  <c r="L303" i="6"/>
  <c r="L305" i="6"/>
  <c r="L307" i="6"/>
  <c r="L309" i="6"/>
  <c r="L311" i="6"/>
  <c r="L313" i="6"/>
  <c r="L315" i="6"/>
  <c r="L317" i="6"/>
  <c r="L319" i="6"/>
  <c r="L321" i="6"/>
  <c r="L323" i="6"/>
  <c r="L325" i="6"/>
  <c r="L327" i="6"/>
  <c r="L329" i="6"/>
  <c r="L331" i="6"/>
  <c r="L333" i="6"/>
  <c r="L335" i="6"/>
  <c r="L337" i="6"/>
  <c r="L339" i="6"/>
  <c r="L341" i="6"/>
  <c r="L343" i="6"/>
  <c r="L345" i="6"/>
  <c r="L347" i="6"/>
  <c r="L349" i="6"/>
  <c r="L351" i="6"/>
  <c r="L353" i="6"/>
  <c r="L355" i="6"/>
  <c r="L357" i="6"/>
  <c r="L359" i="6"/>
  <c r="L361" i="6"/>
  <c r="L363" i="6"/>
  <c r="L365" i="6"/>
  <c r="L367" i="6"/>
  <c r="L369" i="6"/>
  <c r="L371" i="6"/>
  <c r="L373" i="6"/>
  <c r="L375" i="6"/>
  <c r="L377" i="6"/>
  <c r="L379" i="6"/>
  <c r="L381" i="6"/>
  <c r="L383" i="6"/>
  <c r="L385" i="6"/>
  <c r="L387" i="6"/>
  <c r="L389" i="6"/>
  <c r="L391" i="6"/>
  <c r="L393" i="6"/>
  <c r="L395" i="6"/>
  <c r="L397" i="6"/>
  <c r="L399" i="6"/>
  <c r="L401" i="6"/>
  <c r="L403" i="6"/>
  <c r="L405" i="6"/>
  <c r="L407" i="6"/>
  <c r="L409" i="6"/>
  <c r="L411" i="6"/>
  <c r="L413" i="6"/>
  <c r="L415" i="6"/>
  <c r="L417" i="6"/>
  <c r="L419" i="6"/>
  <c r="L421" i="6"/>
  <c r="L423" i="6"/>
  <c r="L186" i="6"/>
  <c r="L188" i="6"/>
  <c r="L190" i="6"/>
  <c r="L192" i="6"/>
  <c r="L194" i="6"/>
  <c r="L195" i="6"/>
  <c r="L197" i="6"/>
  <c r="L199" i="6"/>
  <c r="L201" i="6"/>
  <c r="L203" i="6"/>
  <c r="L205" i="6"/>
  <c r="L207" i="6"/>
  <c r="L209" i="6"/>
  <c r="L211" i="6"/>
  <c r="L213" i="6"/>
  <c r="L215" i="6"/>
  <c r="L217" i="6"/>
  <c r="L219" i="6"/>
  <c r="L221" i="6"/>
  <c r="L223" i="6"/>
  <c r="L225" i="6"/>
  <c r="L227" i="6"/>
  <c r="L229" i="6"/>
  <c r="L231" i="6"/>
  <c r="L233" i="6"/>
  <c r="L235" i="6"/>
  <c r="L237" i="6"/>
  <c r="L239" i="6"/>
  <c r="L241" i="6"/>
  <c r="L243" i="6"/>
  <c r="L245" i="6"/>
  <c r="L247" i="6"/>
  <c r="L249" i="6"/>
  <c r="L251" i="6"/>
  <c r="L253" i="6"/>
  <c r="L255" i="6"/>
  <c r="L257" i="6"/>
  <c r="L259" i="6"/>
  <c r="L261" i="6"/>
  <c r="L263" i="6"/>
  <c r="L145" i="6"/>
  <c r="L147" i="6"/>
  <c r="L149" i="6"/>
  <c r="L150" i="6"/>
  <c r="L152" i="6"/>
  <c r="L154" i="6"/>
  <c r="L156" i="6"/>
  <c r="L158" i="6"/>
  <c r="L160" i="6"/>
  <c r="L162" i="6"/>
  <c r="L164" i="6"/>
  <c r="L166" i="6"/>
  <c r="L168" i="6"/>
  <c r="L170" i="6"/>
  <c r="L172" i="6"/>
  <c r="L174" i="6"/>
  <c r="L176" i="6"/>
  <c r="L178" i="6"/>
  <c r="L180" i="6"/>
  <c r="L182" i="6"/>
  <c r="L184" i="6"/>
  <c r="L126" i="6"/>
  <c r="L128" i="6"/>
  <c r="L131" i="6"/>
  <c r="L133" i="6"/>
  <c r="L135" i="6"/>
  <c r="L137" i="6"/>
  <c r="L139" i="6"/>
  <c r="L141" i="6"/>
  <c r="L143" i="6"/>
  <c r="L111" i="6"/>
  <c r="L113" i="6"/>
  <c r="L115" i="6"/>
  <c r="L117" i="6"/>
  <c r="L119" i="6"/>
  <c r="L120" i="6"/>
  <c r="L122" i="6"/>
  <c r="L124" i="6"/>
  <c r="L536" i="6"/>
  <c r="L540" i="6"/>
  <c r="L544" i="6"/>
  <c r="L548" i="6"/>
  <c r="L552" i="6"/>
  <c r="L556" i="6"/>
  <c r="L560" i="6"/>
  <c r="L564" i="6"/>
  <c r="L568" i="6"/>
  <c r="L572" i="6"/>
  <c r="L576" i="6"/>
  <c r="L580" i="6"/>
  <c r="L584" i="6"/>
  <c r="L588" i="6"/>
  <c r="L592" i="6"/>
  <c r="L596" i="6"/>
  <c r="L600" i="6"/>
  <c r="L604" i="6"/>
  <c r="L608" i="6"/>
  <c r="L612" i="6"/>
  <c r="L616" i="6"/>
  <c r="L620" i="6"/>
  <c r="L624" i="6"/>
  <c r="L628" i="6"/>
  <c r="L632" i="6"/>
  <c r="L636" i="6"/>
  <c r="L640" i="6"/>
  <c r="L644" i="6"/>
  <c r="L648" i="6"/>
  <c r="L652" i="6"/>
  <c r="L656" i="6"/>
  <c r="L660" i="6"/>
  <c r="L664" i="6"/>
  <c r="L668" i="6"/>
  <c r="L672" i="6"/>
  <c r="L676" i="6"/>
  <c r="L680" i="6"/>
  <c r="L684" i="6"/>
  <c r="L688" i="6"/>
  <c r="L692" i="6"/>
  <c r="L696" i="6"/>
  <c r="L700" i="6"/>
  <c r="L704" i="6"/>
  <c r="L708" i="6"/>
  <c r="L712" i="6"/>
  <c r="L716" i="6"/>
  <c r="L720" i="6"/>
  <c r="L724" i="6"/>
  <c r="L726" i="6"/>
  <c r="L728" i="6"/>
  <c r="L730" i="6"/>
  <c r="L732" i="6"/>
  <c r="L734" i="6"/>
  <c r="L736" i="6"/>
  <c r="L738" i="6"/>
  <c r="L740" i="6"/>
  <c r="L742" i="6"/>
  <c r="L744" i="6"/>
  <c r="L266" i="6"/>
  <c r="L268" i="6"/>
  <c r="L270" i="6"/>
  <c r="L272" i="6"/>
  <c r="L274" i="6"/>
  <c r="L276" i="6"/>
  <c r="L278" i="6"/>
  <c r="L280" i="6"/>
  <c r="L282" i="6"/>
  <c r="L284" i="6"/>
  <c r="L286" i="6"/>
  <c r="L288" i="6"/>
  <c r="L290" i="6"/>
  <c r="L292" i="6"/>
  <c r="L294" i="6"/>
  <c r="L296" i="6"/>
  <c r="L298" i="6"/>
  <c r="L300" i="6"/>
  <c r="L302" i="6"/>
  <c r="L304" i="6"/>
  <c r="L306" i="6"/>
  <c r="L308" i="6"/>
  <c r="L310" i="6"/>
  <c r="L312" i="6"/>
  <c r="L314" i="6"/>
  <c r="L316" i="6"/>
  <c r="L318" i="6"/>
  <c r="L320" i="6"/>
  <c r="L322" i="6"/>
  <c r="L324" i="6"/>
  <c r="L326" i="6"/>
  <c r="L328" i="6"/>
  <c r="L330" i="6"/>
  <c r="L332" i="6"/>
  <c r="L334" i="6"/>
  <c r="L336" i="6"/>
  <c r="L338" i="6"/>
  <c r="L340" i="6"/>
  <c r="L342" i="6"/>
  <c r="L346" i="6"/>
  <c r="L350" i="6"/>
  <c r="L354" i="6"/>
  <c r="L358" i="6"/>
  <c r="L362" i="6"/>
  <c r="L366" i="6"/>
  <c r="L370" i="6"/>
  <c r="L374" i="6"/>
  <c r="L378" i="6"/>
  <c r="L382" i="6"/>
  <c r="L386" i="6"/>
  <c r="L390" i="6"/>
  <c r="L394" i="6"/>
  <c r="L398" i="6"/>
  <c r="L402" i="6"/>
  <c r="L406" i="6"/>
  <c r="L410" i="6"/>
  <c r="L414" i="6"/>
  <c r="L418" i="6"/>
  <c r="L422" i="6"/>
  <c r="L187" i="6"/>
  <c r="L193" i="6"/>
  <c r="L198" i="6"/>
  <c r="L202" i="6"/>
  <c r="L206" i="6"/>
  <c r="L210" i="6"/>
  <c r="L214" i="6"/>
  <c r="L218" i="6"/>
  <c r="L222" i="6"/>
  <c r="L226" i="6"/>
  <c r="L230" i="6"/>
  <c r="L234" i="6"/>
  <c r="L238" i="6"/>
  <c r="L242" i="6"/>
  <c r="L246" i="6"/>
  <c r="L250" i="6"/>
  <c r="L254" i="6"/>
  <c r="L258" i="6"/>
  <c r="L262" i="6"/>
  <c r="L148" i="6"/>
  <c r="L153" i="6"/>
  <c r="L157" i="6"/>
  <c r="L161" i="6"/>
  <c r="L165" i="6"/>
  <c r="L169" i="6"/>
  <c r="L173" i="6"/>
  <c r="L177" i="6"/>
  <c r="L181" i="6"/>
  <c r="L127" i="6"/>
  <c r="L132" i="6"/>
  <c r="L136" i="6"/>
  <c r="L140" i="6"/>
  <c r="L144" i="6"/>
  <c r="L110" i="6"/>
  <c r="L114" i="6"/>
  <c r="L116" i="6"/>
  <c r="L121" i="6"/>
  <c r="L344" i="6"/>
  <c r="L348" i="6"/>
  <c r="L352" i="6"/>
  <c r="L356" i="6"/>
  <c r="L360" i="6"/>
  <c r="L364" i="6"/>
  <c r="L368" i="6"/>
  <c r="L372" i="6"/>
  <c r="L376" i="6"/>
  <c r="L380" i="6"/>
  <c r="L384" i="6"/>
  <c r="L388" i="6"/>
  <c r="L392" i="6"/>
  <c r="L396" i="6"/>
  <c r="L400" i="6"/>
  <c r="L404" i="6"/>
  <c r="L408" i="6"/>
  <c r="L412" i="6"/>
  <c r="L416" i="6"/>
  <c r="L420" i="6"/>
  <c r="L424" i="6"/>
  <c r="L185" i="6"/>
  <c r="L189" i="6"/>
  <c r="L191" i="6"/>
  <c r="L196" i="6"/>
  <c r="L200" i="6"/>
  <c r="L204" i="6"/>
  <c r="L208" i="6"/>
  <c r="L212" i="6"/>
  <c r="L216" i="6"/>
  <c r="L220" i="6"/>
  <c r="L224" i="6"/>
  <c r="L228" i="6"/>
  <c r="L232" i="6"/>
  <c r="L236" i="6"/>
  <c r="L240" i="6"/>
  <c r="L244" i="6"/>
  <c r="L248" i="6"/>
  <c r="L252" i="6"/>
  <c r="L256" i="6"/>
  <c r="L260" i="6"/>
  <c r="L264" i="6"/>
  <c r="L146" i="6"/>
  <c r="L151" i="6"/>
  <c r="L155" i="6"/>
  <c r="L159" i="6"/>
  <c r="L163" i="6"/>
  <c r="L167" i="6"/>
  <c r="L171" i="6"/>
  <c r="L175" i="6"/>
  <c r="L179" i="6"/>
  <c r="L183" i="6"/>
  <c r="L125" i="6"/>
  <c r="L129" i="6"/>
  <c r="L130" i="6"/>
  <c r="L134" i="6"/>
  <c r="L138" i="6"/>
  <c r="L142" i="6"/>
  <c r="L112" i="6"/>
  <c r="L118" i="6"/>
  <c r="L123" i="6"/>
  <c r="L109" i="6"/>
  <c r="L107" i="6"/>
  <c r="L105" i="6"/>
  <c r="L108" i="6"/>
  <c r="L106" i="6"/>
  <c r="L104" i="6"/>
  <c r="L102" i="6"/>
  <c r="L100" i="6"/>
  <c r="L103" i="6"/>
  <c r="L101" i="6"/>
  <c r="L99" i="6"/>
  <c r="L97" i="6"/>
  <c r="L95" i="6"/>
  <c r="L93" i="6"/>
  <c r="L91" i="6"/>
  <c r="L89" i="6"/>
  <c r="L87" i="6"/>
  <c r="L85" i="6"/>
  <c r="L84" i="6"/>
  <c r="L82" i="6"/>
  <c r="L80" i="6"/>
  <c r="L78" i="6"/>
  <c r="L76" i="6"/>
  <c r="L98" i="6"/>
  <c r="L96" i="6"/>
  <c r="L94" i="6"/>
  <c r="L92" i="6"/>
  <c r="L90" i="6"/>
  <c r="L88" i="6"/>
  <c r="L86" i="6"/>
  <c r="L83" i="6"/>
  <c r="L81" i="6"/>
  <c r="L79" i="6"/>
  <c r="L77" i="6"/>
  <c r="L75" i="6"/>
  <c r="G75" i="6"/>
  <c r="C80" i="6"/>
  <c r="H75" i="6"/>
  <c r="D75" i="6"/>
  <c r="F75" i="6"/>
  <c r="E75" i="6"/>
  <c r="G70" i="6"/>
  <c r="E70" i="6"/>
  <c r="H70" i="6"/>
  <c r="F70" i="6"/>
  <c r="D70" i="6"/>
  <c r="L74" i="6"/>
  <c r="L72" i="6"/>
  <c r="L70" i="6"/>
  <c r="L73" i="6"/>
  <c r="L71" i="6"/>
  <c r="E65" i="6"/>
  <c r="F65" i="6"/>
  <c r="H65" i="6"/>
  <c r="D65" i="6"/>
  <c r="G65" i="6"/>
  <c r="L69" i="6"/>
  <c r="L65" i="6"/>
  <c r="L68" i="6"/>
  <c r="L67" i="6"/>
  <c r="L66" i="6"/>
  <c r="B17" i="2"/>
  <c r="K15" i="2"/>
  <c r="J15" i="2"/>
  <c r="L64" i="6"/>
  <c r="L60" i="6"/>
  <c r="L63" i="6"/>
  <c r="L62" i="6"/>
  <c r="L61" i="6"/>
  <c r="A25" i="4"/>
  <c r="G80" i="6" l="1"/>
  <c r="F80" i="6"/>
  <c r="C85" i="6"/>
  <c r="H80" i="6"/>
  <c r="D80" i="6"/>
  <c r="E80" i="6"/>
  <c r="G17" i="2"/>
  <c r="I855" i="6"/>
  <c r="B18" i="2"/>
  <c r="J16" i="2"/>
  <c r="K16" i="2"/>
  <c r="A26" i="4"/>
  <c r="G85" i="6" l="1"/>
  <c r="C90" i="6"/>
  <c r="F85" i="6"/>
  <c r="E85" i="6"/>
  <c r="D85" i="6"/>
  <c r="H85" i="6"/>
  <c r="G18" i="2"/>
  <c r="K17" i="2"/>
  <c r="J17" i="2"/>
  <c r="B19" i="2"/>
  <c r="A27" i="4"/>
  <c r="G90" i="6" l="1"/>
  <c r="C95" i="6"/>
  <c r="C100" i="6" s="1"/>
  <c r="C105" i="6" s="1"/>
  <c r="C110" i="6" s="1"/>
  <c r="H90" i="6"/>
  <c r="D90" i="6"/>
  <c r="F90" i="6"/>
  <c r="E90" i="6"/>
  <c r="G19" i="2"/>
  <c r="J18" i="2"/>
  <c r="K18" i="2"/>
  <c r="B20" i="2"/>
  <c r="D110" i="6" l="1"/>
  <c r="G110" i="6"/>
  <c r="C115" i="6"/>
  <c r="E110" i="6"/>
  <c r="F110" i="6"/>
  <c r="H110" i="6"/>
  <c r="G105" i="6"/>
  <c r="E105" i="6"/>
  <c r="H105" i="6"/>
  <c r="F105" i="6"/>
  <c r="D105" i="6"/>
  <c r="G100" i="6"/>
  <c r="E100" i="6"/>
  <c r="H100" i="6"/>
  <c r="F100" i="6"/>
  <c r="D100" i="6"/>
  <c r="G95" i="6"/>
  <c r="E95" i="6"/>
  <c r="H95" i="6"/>
  <c r="F95" i="6"/>
  <c r="D95" i="6"/>
  <c r="G20" i="2"/>
  <c r="K19" i="2"/>
  <c r="J19" i="2"/>
  <c r="B21" i="2"/>
  <c r="E115" i="6" l="1"/>
  <c r="G115" i="6"/>
  <c r="F115" i="6"/>
  <c r="C120" i="6"/>
  <c r="D115" i="6"/>
  <c r="H115" i="6"/>
  <c r="G21" i="2"/>
  <c r="J20" i="2"/>
  <c r="K20" i="2"/>
  <c r="D120" i="6" l="1"/>
  <c r="E120" i="6"/>
  <c r="C125" i="6"/>
  <c r="G120" i="6"/>
  <c r="F120" i="6"/>
  <c r="H120" i="6"/>
  <c r="K21" i="2"/>
  <c r="K183" i="2" s="1"/>
  <c r="J21" i="2"/>
  <c r="J183" i="2" l="1"/>
  <c r="K184" i="2" s="1"/>
  <c r="K185" i="2" s="1"/>
  <c r="D125" i="6"/>
  <c r="F125" i="6"/>
  <c r="H125" i="6"/>
  <c r="C130" i="6"/>
  <c r="G125" i="6"/>
  <c r="E125" i="6"/>
  <c r="D130" i="6" l="1"/>
  <c r="G130" i="6"/>
  <c r="E130" i="6"/>
  <c r="C135" i="6"/>
  <c r="F130" i="6"/>
  <c r="H130" i="6"/>
  <c r="E135" i="6" l="1"/>
  <c r="D135" i="6"/>
  <c r="H135" i="6"/>
  <c r="G135" i="6"/>
  <c r="F135" i="6"/>
  <c r="C140" i="6"/>
  <c r="C145" i="6" l="1"/>
  <c r="D140" i="6"/>
  <c r="H140" i="6"/>
  <c r="G140" i="6"/>
  <c r="F140" i="6"/>
  <c r="E140" i="6"/>
  <c r="E145" i="6" l="1"/>
  <c r="G145" i="6"/>
  <c r="D145" i="6"/>
  <c r="H145" i="6"/>
  <c r="F145" i="6"/>
  <c r="C150" i="6"/>
  <c r="D150" i="6" l="1"/>
  <c r="E150" i="6"/>
  <c r="G150" i="6"/>
  <c r="H150" i="6"/>
  <c r="C155" i="6"/>
  <c r="F150" i="6"/>
  <c r="E155" i="6" l="1"/>
  <c r="D155" i="6"/>
  <c r="H155" i="6"/>
  <c r="G155" i="6"/>
  <c r="F155" i="6"/>
  <c r="C160" i="6"/>
  <c r="D160" i="6" l="1"/>
  <c r="H160" i="6"/>
  <c r="E160" i="6"/>
  <c r="F160" i="6"/>
  <c r="C165" i="6"/>
  <c r="G160" i="6"/>
  <c r="E165" i="6" l="1"/>
  <c r="D165" i="6"/>
  <c r="H165" i="6"/>
  <c r="G165" i="6"/>
  <c r="F165" i="6"/>
  <c r="C170" i="6"/>
  <c r="D170" i="6" l="1"/>
  <c r="H170" i="6"/>
  <c r="E170" i="6"/>
  <c r="F170" i="6"/>
  <c r="C175" i="6"/>
  <c r="G170" i="6"/>
  <c r="E175" i="6" l="1"/>
  <c r="D175" i="6"/>
  <c r="H175" i="6"/>
  <c r="G175" i="6"/>
  <c r="F175" i="6"/>
  <c r="C180" i="6"/>
  <c r="C185" i="6" l="1"/>
  <c r="D180" i="6"/>
  <c r="H180" i="6"/>
  <c r="G180" i="6"/>
  <c r="F180" i="6"/>
  <c r="E180" i="6"/>
  <c r="D185" i="6" l="1"/>
  <c r="G185" i="6"/>
  <c r="C190" i="6"/>
  <c r="E185" i="6"/>
  <c r="F185" i="6"/>
  <c r="H185" i="6"/>
  <c r="E190" i="6" l="1"/>
  <c r="G190" i="6"/>
  <c r="D190" i="6"/>
  <c r="H190" i="6"/>
  <c r="F190" i="6"/>
  <c r="C195" i="6"/>
  <c r="D195" i="6" l="1"/>
  <c r="E195" i="6"/>
  <c r="G195" i="6"/>
  <c r="C200" i="6"/>
  <c r="F195" i="6"/>
  <c r="H195" i="6"/>
  <c r="D200" i="6" l="1"/>
  <c r="H200" i="6"/>
  <c r="E200" i="6"/>
  <c r="F200" i="6"/>
  <c r="C205" i="6"/>
  <c r="G200" i="6"/>
  <c r="E205" i="6" l="1"/>
  <c r="D205" i="6"/>
  <c r="H205" i="6"/>
  <c r="G205" i="6"/>
  <c r="F205" i="6"/>
  <c r="C210" i="6"/>
  <c r="D210" i="6" l="1"/>
  <c r="H210" i="6"/>
  <c r="E210" i="6"/>
  <c r="F210" i="6"/>
  <c r="C215" i="6"/>
  <c r="G210" i="6"/>
  <c r="E215" i="6" l="1"/>
  <c r="D215" i="6"/>
  <c r="H215" i="6"/>
  <c r="G215" i="6"/>
  <c r="F215" i="6"/>
  <c r="C220" i="6"/>
  <c r="D220" i="6" l="1"/>
  <c r="H220" i="6"/>
  <c r="E220" i="6"/>
  <c r="F220" i="6"/>
  <c r="C225" i="6"/>
  <c r="G220" i="6"/>
  <c r="E225" i="6" l="1"/>
  <c r="D225" i="6"/>
  <c r="H225" i="6"/>
  <c r="G225" i="6"/>
  <c r="F225" i="6"/>
  <c r="C230" i="6"/>
  <c r="D230" i="6" l="1"/>
  <c r="H230" i="6"/>
  <c r="E230" i="6"/>
  <c r="F230" i="6"/>
  <c r="C235" i="6"/>
  <c r="G230" i="6"/>
  <c r="E235" i="6" l="1"/>
  <c r="D235" i="6"/>
  <c r="H235" i="6"/>
  <c r="G235" i="6"/>
  <c r="F235" i="6"/>
  <c r="C240" i="6"/>
  <c r="D240" i="6" l="1"/>
  <c r="H240" i="6"/>
  <c r="E240" i="6"/>
  <c r="F240" i="6"/>
  <c r="C245" i="6"/>
  <c r="G240" i="6"/>
  <c r="E245" i="6" l="1"/>
  <c r="D245" i="6"/>
  <c r="H245" i="6"/>
  <c r="G245" i="6"/>
  <c r="F245" i="6"/>
  <c r="C250" i="6"/>
  <c r="D250" i="6" l="1"/>
  <c r="H250" i="6"/>
  <c r="E250" i="6"/>
  <c r="F250" i="6"/>
  <c r="C255" i="6"/>
  <c r="G250" i="6"/>
  <c r="E255" i="6" l="1"/>
  <c r="D255" i="6"/>
  <c r="H255" i="6"/>
  <c r="G255" i="6"/>
  <c r="F255" i="6"/>
  <c r="C260" i="6"/>
  <c r="C265" i="6" l="1"/>
  <c r="D260" i="6"/>
  <c r="H260" i="6"/>
  <c r="G260" i="6"/>
  <c r="F260" i="6"/>
  <c r="E260" i="6"/>
  <c r="E265" i="6" l="1"/>
  <c r="G265" i="6"/>
  <c r="D265" i="6"/>
  <c r="F265" i="6"/>
  <c r="H265" i="6"/>
  <c r="C270" i="6"/>
  <c r="G270" i="6" l="1"/>
  <c r="F270" i="6"/>
  <c r="C275" i="6"/>
  <c r="D270" i="6"/>
  <c r="H270" i="6"/>
  <c r="E270" i="6"/>
  <c r="E275" i="6" l="1"/>
  <c r="F275" i="6"/>
  <c r="H275" i="6"/>
  <c r="G275" i="6"/>
  <c r="D275" i="6"/>
  <c r="C280" i="6"/>
  <c r="D280" i="6" l="1"/>
  <c r="H280" i="6"/>
  <c r="E280" i="6"/>
  <c r="F280" i="6"/>
  <c r="C285" i="6"/>
  <c r="G280" i="6"/>
  <c r="E285" i="6" l="1"/>
  <c r="F285" i="6"/>
  <c r="H285" i="6"/>
  <c r="G285" i="6"/>
  <c r="D285" i="6"/>
  <c r="C290" i="6"/>
  <c r="D290" i="6" l="1"/>
  <c r="H290" i="6"/>
  <c r="E290" i="6"/>
  <c r="F290" i="6"/>
  <c r="C295" i="6"/>
  <c r="G290" i="6"/>
  <c r="E295" i="6" l="1"/>
  <c r="F295" i="6"/>
  <c r="H295" i="6"/>
  <c r="G295" i="6"/>
  <c r="D295" i="6"/>
  <c r="C300" i="6"/>
  <c r="D300" i="6" l="1"/>
  <c r="H300" i="6"/>
  <c r="E300" i="6"/>
  <c r="F300" i="6"/>
  <c r="C305" i="6"/>
  <c r="G300" i="6"/>
  <c r="E305" i="6" l="1"/>
  <c r="F305" i="6"/>
  <c r="D305" i="6"/>
  <c r="G305" i="6"/>
  <c r="C310" i="6"/>
  <c r="H305" i="6"/>
  <c r="D310" i="6" l="1"/>
  <c r="H310" i="6"/>
  <c r="E310" i="6"/>
  <c r="F310" i="6"/>
  <c r="C315" i="6"/>
  <c r="G310" i="6"/>
  <c r="E315" i="6" l="1"/>
  <c r="F315" i="6"/>
  <c r="H315" i="6"/>
  <c r="G315" i="6"/>
  <c r="D315" i="6"/>
  <c r="C320" i="6"/>
  <c r="D320" i="6" l="1"/>
  <c r="H320" i="6"/>
  <c r="E320" i="6"/>
  <c r="F320" i="6"/>
  <c r="C325" i="6"/>
  <c r="G320" i="6"/>
  <c r="E325" i="6" l="1"/>
  <c r="F325" i="6"/>
  <c r="H325" i="6"/>
  <c r="G325" i="6"/>
  <c r="D325" i="6"/>
  <c r="C330" i="6"/>
  <c r="D330" i="6" l="1"/>
  <c r="H330" i="6"/>
  <c r="E330" i="6"/>
  <c r="F330" i="6"/>
  <c r="C335" i="6"/>
  <c r="G330" i="6"/>
  <c r="E335" i="6" l="1"/>
  <c r="F335" i="6"/>
  <c r="H335" i="6"/>
  <c r="G335" i="6"/>
  <c r="D335" i="6"/>
  <c r="C340" i="6"/>
  <c r="F340" i="6" l="1"/>
  <c r="C345" i="6"/>
  <c r="G340" i="6"/>
  <c r="D340" i="6"/>
  <c r="H340" i="6"/>
  <c r="E340" i="6"/>
  <c r="E345" i="6" l="1"/>
  <c r="F345" i="6"/>
  <c r="H345" i="6"/>
  <c r="G345" i="6"/>
  <c r="D345" i="6"/>
  <c r="C350" i="6"/>
  <c r="D350" i="6" l="1"/>
  <c r="H350" i="6"/>
  <c r="E350" i="6"/>
  <c r="F350" i="6"/>
  <c r="C355" i="6"/>
  <c r="G350" i="6"/>
  <c r="E355" i="6" l="1"/>
  <c r="F355" i="6"/>
  <c r="H355" i="6"/>
  <c r="G355" i="6"/>
  <c r="D355" i="6"/>
  <c r="C360" i="6"/>
  <c r="D360" i="6" l="1"/>
  <c r="H360" i="6"/>
  <c r="E360" i="6"/>
  <c r="F360" i="6"/>
  <c r="C365" i="6"/>
  <c r="G360" i="6"/>
  <c r="E365" i="6" l="1"/>
  <c r="F365" i="6"/>
  <c r="H365" i="6"/>
  <c r="G365" i="6"/>
  <c r="D365" i="6"/>
  <c r="C370" i="6"/>
  <c r="F370" i="6" l="1"/>
  <c r="G370" i="6"/>
  <c r="D370" i="6"/>
  <c r="H370" i="6"/>
  <c r="E370" i="6"/>
  <c r="C375" i="6"/>
  <c r="E375" i="6" l="1"/>
  <c r="F375" i="6"/>
  <c r="H375" i="6"/>
  <c r="G375" i="6"/>
  <c r="D375" i="6"/>
  <c r="C380" i="6"/>
  <c r="D380" i="6" l="1"/>
  <c r="E380" i="6"/>
  <c r="F380" i="6"/>
  <c r="C385" i="6"/>
  <c r="G380" i="6"/>
  <c r="H380" i="6"/>
  <c r="E385" i="6" l="1"/>
  <c r="F385" i="6"/>
  <c r="H385" i="6"/>
  <c r="G385" i="6"/>
  <c r="D385" i="6"/>
  <c r="C390" i="6"/>
  <c r="D390" i="6" l="1"/>
  <c r="H390" i="6"/>
  <c r="E390" i="6"/>
  <c r="C395" i="6"/>
  <c r="F390" i="6"/>
  <c r="G390" i="6"/>
  <c r="E395" i="6" l="1"/>
  <c r="F395" i="6"/>
  <c r="H395" i="6"/>
  <c r="G395" i="6"/>
  <c r="D395" i="6"/>
  <c r="C400" i="6"/>
  <c r="D400" i="6" l="1"/>
  <c r="H400" i="6"/>
  <c r="E400" i="6"/>
  <c r="F400" i="6"/>
  <c r="G400" i="6"/>
  <c r="C405" i="6"/>
  <c r="E405" i="6" l="1"/>
  <c r="F405" i="6"/>
  <c r="G405" i="6"/>
  <c r="D405" i="6"/>
  <c r="C410" i="6"/>
  <c r="H405" i="6"/>
  <c r="D410" i="6" l="1"/>
  <c r="G410" i="6"/>
  <c r="H410" i="6"/>
  <c r="E410" i="6"/>
  <c r="C415" i="6"/>
  <c r="F410" i="6"/>
  <c r="D415" i="6" l="1"/>
  <c r="H415" i="6"/>
  <c r="E415" i="6"/>
  <c r="F415" i="6"/>
  <c r="C420" i="6"/>
  <c r="G415" i="6"/>
  <c r="C425" i="6" l="1"/>
  <c r="E420" i="6"/>
  <c r="D420" i="6"/>
  <c r="H420" i="6"/>
  <c r="G420" i="6"/>
  <c r="F420" i="6"/>
  <c r="D425" i="6" l="1"/>
  <c r="F425" i="6"/>
  <c r="H425" i="6"/>
  <c r="C430" i="6"/>
  <c r="G425" i="6"/>
  <c r="E425" i="6"/>
  <c r="G430" i="6" l="1"/>
  <c r="D430" i="6"/>
  <c r="H430" i="6"/>
  <c r="E430" i="6"/>
  <c r="F430" i="6"/>
  <c r="C435" i="6"/>
  <c r="E435" i="6" l="1"/>
  <c r="F435" i="6"/>
  <c r="H435" i="6"/>
  <c r="G435" i="6"/>
  <c r="D435" i="6"/>
  <c r="C440" i="6"/>
  <c r="D440" i="6" l="1"/>
  <c r="H440" i="6"/>
  <c r="E440" i="6"/>
  <c r="F440" i="6"/>
  <c r="C445" i="6"/>
  <c r="G440" i="6"/>
  <c r="E445" i="6" l="1"/>
  <c r="F445" i="6"/>
  <c r="H445" i="6"/>
  <c r="G445" i="6"/>
  <c r="D445" i="6"/>
  <c r="C450" i="6"/>
  <c r="D450" i="6" l="1"/>
  <c r="H450" i="6"/>
  <c r="E450" i="6"/>
  <c r="F450" i="6"/>
  <c r="C455" i="6"/>
  <c r="G450" i="6"/>
  <c r="E455" i="6" l="1"/>
  <c r="F455" i="6"/>
  <c r="H455" i="6"/>
  <c r="G455" i="6"/>
  <c r="D455" i="6"/>
  <c r="C460" i="6"/>
  <c r="D460" i="6" l="1"/>
  <c r="H460" i="6"/>
  <c r="E460" i="6"/>
  <c r="F460" i="6"/>
  <c r="C465" i="6"/>
  <c r="G460" i="6"/>
  <c r="E465" i="6" l="1"/>
  <c r="F465" i="6"/>
  <c r="H465" i="6"/>
  <c r="G465" i="6"/>
  <c r="D465" i="6"/>
  <c r="C470" i="6"/>
  <c r="D470" i="6" l="1"/>
  <c r="H470" i="6"/>
  <c r="E470" i="6"/>
  <c r="F470" i="6"/>
  <c r="C475" i="6"/>
  <c r="G470" i="6"/>
  <c r="E475" i="6" l="1"/>
  <c r="F475" i="6"/>
  <c r="H475" i="6"/>
  <c r="G475" i="6"/>
  <c r="D475" i="6"/>
  <c r="C480" i="6"/>
  <c r="D480" i="6" l="1"/>
  <c r="H480" i="6"/>
  <c r="E480" i="6"/>
  <c r="F480" i="6"/>
  <c r="C485" i="6"/>
  <c r="G480" i="6"/>
  <c r="E485" i="6" l="1"/>
  <c r="F485" i="6"/>
  <c r="H485" i="6"/>
  <c r="G485" i="6"/>
  <c r="D485" i="6"/>
  <c r="C490" i="6"/>
  <c r="D490" i="6" l="1"/>
  <c r="H490" i="6"/>
  <c r="E490" i="6"/>
  <c r="F490" i="6"/>
  <c r="C495" i="6"/>
  <c r="G490" i="6"/>
  <c r="E495" i="6" l="1"/>
  <c r="F495" i="6"/>
  <c r="H495" i="6"/>
  <c r="G495" i="6"/>
  <c r="D495" i="6"/>
  <c r="C500" i="6"/>
  <c r="F500" i="6" l="1"/>
  <c r="C505" i="6"/>
  <c r="G500" i="6"/>
  <c r="D500" i="6"/>
  <c r="H500" i="6"/>
  <c r="E500" i="6"/>
  <c r="E505" i="6" l="1"/>
  <c r="F505" i="6"/>
  <c r="H505" i="6"/>
  <c r="G505" i="6"/>
  <c r="D505" i="6"/>
  <c r="C510" i="6"/>
  <c r="D510" i="6" l="1"/>
  <c r="H510" i="6"/>
  <c r="E510" i="6"/>
  <c r="F510" i="6"/>
  <c r="C515" i="6"/>
  <c r="G510" i="6"/>
  <c r="E515" i="6" l="1"/>
  <c r="F515" i="6"/>
  <c r="H515" i="6"/>
  <c r="G515" i="6"/>
  <c r="D515" i="6"/>
  <c r="C520" i="6"/>
  <c r="D520" i="6" l="1"/>
  <c r="H520" i="6"/>
  <c r="E520" i="6"/>
  <c r="F520" i="6"/>
  <c r="C525" i="6"/>
  <c r="G520" i="6"/>
  <c r="E525" i="6" l="1"/>
  <c r="F525" i="6"/>
  <c r="H525" i="6"/>
  <c r="G525" i="6"/>
  <c r="D525" i="6"/>
  <c r="C530" i="6"/>
  <c r="C535" i="6" l="1"/>
  <c r="D530" i="6"/>
  <c r="H530" i="6"/>
  <c r="E530" i="6"/>
  <c r="F530" i="6"/>
  <c r="G530" i="6"/>
  <c r="E535" i="6" l="1"/>
  <c r="F535" i="6"/>
  <c r="H535" i="6"/>
  <c r="G535" i="6"/>
  <c r="D535" i="6"/>
  <c r="C540" i="6"/>
  <c r="D540" i="6" l="1"/>
  <c r="H540" i="6"/>
  <c r="E540" i="6"/>
  <c r="F540" i="6"/>
  <c r="C545" i="6"/>
  <c r="G540" i="6"/>
  <c r="E545" i="6" l="1"/>
  <c r="F545" i="6"/>
  <c r="H545" i="6"/>
  <c r="G545" i="6"/>
  <c r="D545" i="6"/>
  <c r="C550" i="6"/>
  <c r="D550" i="6" l="1"/>
  <c r="H550" i="6"/>
  <c r="E550" i="6"/>
  <c r="C555" i="6"/>
  <c r="G550" i="6"/>
  <c r="F550" i="6"/>
  <c r="E555" i="6" l="1"/>
  <c r="F555" i="6"/>
  <c r="H555" i="6"/>
  <c r="G555" i="6"/>
  <c r="D555" i="6"/>
  <c r="C560" i="6"/>
  <c r="D560" i="6" l="1"/>
  <c r="H560" i="6"/>
  <c r="E560" i="6"/>
  <c r="F560" i="6"/>
  <c r="C565" i="6"/>
  <c r="G560" i="6"/>
  <c r="E565" i="6" l="1"/>
  <c r="F565" i="6"/>
  <c r="H565" i="6"/>
  <c r="G565" i="6"/>
  <c r="D565" i="6"/>
  <c r="C570" i="6"/>
  <c r="D570" i="6" l="1"/>
  <c r="H570" i="6"/>
  <c r="E570" i="6"/>
  <c r="F570" i="6"/>
  <c r="C575" i="6"/>
  <c r="G570" i="6"/>
  <c r="E575" i="6" l="1"/>
  <c r="F575" i="6"/>
  <c r="H575" i="6"/>
  <c r="G575" i="6"/>
  <c r="D575" i="6"/>
  <c r="C580" i="6"/>
  <c r="D580" i="6" l="1"/>
  <c r="H580" i="6"/>
  <c r="E580" i="6"/>
  <c r="F580" i="6"/>
  <c r="C585" i="6"/>
  <c r="G580" i="6"/>
  <c r="E585" i="6" l="1"/>
  <c r="H585" i="6"/>
  <c r="G585" i="6"/>
  <c r="D585" i="6"/>
  <c r="C590" i="6"/>
  <c r="F585" i="6"/>
  <c r="D590" i="6" l="1"/>
  <c r="H590" i="6"/>
  <c r="E590" i="6"/>
  <c r="F590" i="6"/>
  <c r="C595" i="6"/>
  <c r="G590" i="6"/>
  <c r="E595" i="6" l="1"/>
  <c r="F595" i="6"/>
  <c r="H595" i="6"/>
  <c r="G595" i="6"/>
  <c r="D595" i="6"/>
  <c r="C600" i="6"/>
  <c r="D600" i="6" l="1"/>
  <c r="H600" i="6"/>
  <c r="E600" i="6"/>
  <c r="F600" i="6"/>
  <c r="C605" i="6"/>
  <c r="G600" i="6"/>
  <c r="E605" i="6" l="1"/>
  <c r="F605" i="6"/>
  <c r="H605" i="6"/>
  <c r="G605" i="6"/>
  <c r="D605" i="6"/>
  <c r="C610" i="6"/>
  <c r="D610" i="6" l="1"/>
  <c r="H610" i="6"/>
  <c r="E610" i="6"/>
  <c r="F610" i="6"/>
  <c r="C615" i="6"/>
  <c r="G610" i="6"/>
  <c r="E615" i="6" l="1"/>
  <c r="F615" i="6"/>
  <c r="H615" i="6"/>
  <c r="G615" i="6"/>
  <c r="D615" i="6"/>
  <c r="C620" i="6"/>
  <c r="D620" i="6" l="1"/>
  <c r="H620" i="6"/>
  <c r="E620" i="6"/>
  <c r="F620" i="6"/>
  <c r="C625" i="6"/>
  <c r="G620" i="6"/>
  <c r="E625" i="6" l="1"/>
  <c r="F625" i="6"/>
  <c r="H625" i="6"/>
  <c r="G625" i="6"/>
  <c r="D625" i="6"/>
  <c r="C630" i="6"/>
  <c r="D630" i="6" l="1"/>
  <c r="H630" i="6"/>
  <c r="E630" i="6"/>
  <c r="F630" i="6"/>
  <c r="C635" i="6"/>
  <c r="G630" i="6"/>
  <c r="E635" i="6" l="1"/>
  <c r="F635" i="6"/>
  <c r="H635" i="6"/>
  <c r="G635" i="6"/>
  <c r="D635" i="6"/>
  <c r="C640" i="6"/>
  <c r="D640" i="6" l="1"/>
  <c r="H640" i="6"/>
  <c r="E640" i="6"/>
  <c r="F640" i="6"/>
  <c r="C645" i="6"/>
  <c r="G640" i="6"/>
  <c r="E645" i="6" l="1"/>
  <c r="F645" i="6"/>
  <c r="H645" i="6"/>
  <c r="G645" i="6"/>
  <c r="D645" i="6"/>
  <c r="C650" i="6"/>
  <c r="D650" i="6" l="1"/>
  <c r="H650" i="6"/>
  <c r="E650" i="6"/>
  <c r="F650" i="6"/>
  <c r="C655" i="6"/>
  <c r="G650" i="6"/>
  <c r="E655" i="6" l="1"/>
  <c r="F655" i="6"/>
  <c r="H655" i="6"/>
  <c r="G655" i="6"/>
  <c r="D655" i="6"/>
  <c r="C660" i="6"/>
  <c r="D660" i="6" l="1"/>
  <c r="H660" i="6"/>
  <c r="E660" i="6"/>
  <c r="F660" i="6"/>
  <c r="C665" i="6"/>
  <c r="G660" i="6"/>
  <c r="E665" i="6" l="1"/>
  <c r="F665" i="6"/>
  <c r="H665" i="6"/>
  <c r="G665" i="6"/>
  <c r="D665" i="6"/>
  <c r="C670" i="6"/>
  <c r="D670" i="6" l="1"/>
  <c r="H670" i="6"/>
  <c r="E670" i="6"/>
  <c r="F670" i="6"/>
  <c r="C675" i="6"/>
  <c r="G670" i="6"/>
  <c r="E675" i="6" l="1"/>
  <c r="F675" i="6"/>
  <c r="H675" i="6"/>
  <c r="G675" i="6"/>
  <c r="D675" i="6"/>
  <c r="C680" i="6"/>
  <c r="D680" i="6" l="1"/>
  <c r="H680" i="6"/>
  <c r="E680" i="6"/>
  <c r="F680" i="6"/>
  <c r="C685" i="6"/>
  <c r="G680" i="6"/>
  <c r="E685" i="6" l="1"/>
  <c r="F685" i="6"/>
  <c r="H685" i="6"/>
  <c r="G685" i="6"/>
  <c r="D685" i="6"/>
  <c r="C690" i="6"/>
  <c r="D690" i="6" l="1"/>
  <c r="H690" i="6"/>
  <c r="E690" i="6"/>
  <c r="F690" i="6"/>
  <c r="C695" i="6"/>
  <c r="G690" i="6"/>
  <c r="E695" i="6" l="1"/>
  <c r="F695" i="6"/>
  <c r="H695" i="6"/>
  <c r="G695" i="6"/>
  <c r="D695" i="6"/>
  <c r="C700" i="6"/>
  <c r="D700" i="6" l="1"/>
  <c r="H700" i="6"/>
  <c r="E700" i="6"/>
  <c r="F700" i="6"/>
  <c r="C705" i="6"/>
  <c r="G700" i="6"/>
  <c r="E705" i="6" l="1"/>
  <c r="F705" i="6"/>
  <c r="H705" i="6"/>
  <c r="G705" i="6"/>
  <c r="D705" i="6"/>
  <c r="C710" i="6"/>
  <c r="D710" i="6" l="1"/>
  <c r="E710" i="6"/>
  <c r="C715" i="6"/>
  <c r="F710" i="6"/>
  <c r="H710" i="6"/>
  <c r="G710" i="6"/>
  <c r="E715" i="6" l="1"/>
  <c r="D715" i="6"/>
  <c r="H715" i="6"/>
  <c r="G715" i="6"/>
  <c r="F715" i="6"/>
  <c r="C720" i="6"/>
  <c r="D720" i="6" l="1"/>
  <c r="H720" i="6"/>
  <c r="E720" i="6"/>
  <c r="F720" i="6"/>
  <c r="C725" i="6"/>
  <c r="G720" i="6"/>
  <c r="E725" i="6" l="1"/>
  <c r="D725" i="6"/>
  <c r="H725" i="6"/>
  <c r="G725" i="6"/>
  <c r="F725" i="6"/>
  <c r="C730" i="6"/>
  <c r="D730" i="6" l="1"/>
  <c r="H730" i="6"/>
  <c r="E730" i="6"/>
  <c r="F730" i="6"/>
  <c r="C735" i="6"/>
  <c r="G730" i="6"/>
  <c r="E735" i="6" l="1"/>
  <c r="D735" i="6"/>
  <c r="H735" i="6"/>
  <c r="G735" i="6"/>
  <c r="F735" i="6"/>
  <c r="C740" i="6"/>
  <c r="C745" i="6" l="1"/>
  <c r="D740" i="6"/>
  <c r="H740" i="6"/>
  <c r="G740" i="6"/>
  <c r="F740" i="6"/>
  <c r="E740" i="6"/>
  <c r="E745" i="6" l="1"/>
  <c r="G745" i="6"/>
  <c r="D745" i="6"/>
  <c r="H745" i="6"/>
  <c r="F745" i="6"/>
  <c r="C750" i="6"/>
  <c r="D750" i="6" l="1"/>
  <c r="H750" i="6"/>
  <c r="E750" i="6"/>
  <c r="F750" i="6"/>
  <c r="C755" i="6"/>
  <c r="G750" i="6"/>
  <c r="E755" i="6" l="1"/>
  <c r="F755" i="6"/>
  <c r="H755" i="6"/>
  <c r="G755" i="6"/>
  <c r="D755" i="6"/>
  <c r="C760" i="6"/>
  <c r="D760" i="6" l="1"/>
  <c r="H760" i="6"/>
  <c r="E760" i="6"/>
  <c r="F760" i="6"/>
  <c r="C765" i="6"/>
  <c r="G760" i="6"/>
  <c r="E765" i="6" l="1"/>
  <c r="F765" i="6"/>
  <c r="H765" i="6"/>
  <c r="G765" i="6"/>
  <c r="D765" i="6"/>
  <c r="C770" i="6"/>
  <c r="D770" i="6" l="1"/>
  <c r="H770" i="6"/>
  <c r="E770" i="6"/>
  <c r="F770" i="6"/>
  <c r="C775" i="6"/>
  <c r="G770" i="6"/>
  <c r="E775" i="6" l="1"/>
  <c r="F775" i="6"/>
  <c r="H775" i="6"/>
  <c r="G775" i="6"/>
  <c r="D775" i="6"/>
  <c r="C780" i="6"/>
  <c r="D780" i="6" l="1"/>
  <c r="H780" i="6"/>
  <c r="E780" i="6"/>
  <c r="F780" i="6"/>
  <c r="C785" i="6"/>
  <c r="G780" i="6"/>
  <c r="E785" i="6" l="1"/>
  <c r="F785" i="6"/>
  <c r="H785" i="6"/>
  <c r="G785" i="6"/>
  <c r="D785" i="6"/>
  <c r="C790" i="6"/>
  <c r="D790" i="6" l="1"/>
  <c r="H790" i="6"/>
  <c r="E790" i="6"/>
  <c r="F790" i="6"/>
  <c r="C795" i="6"/>
  <c r="G790" i="6"/>
  <c r="E795" i="6" l="1"/>
  <c r="F795" i="6"/>
  <c r="H795" i="6"/>
  <c r="G795" i="6"/>
  <c r="D795" i="6"/>
  <c r="C800" i="6"/>
  <c r="D800" i="6" l="1"/>
  <c r="H800" i="6"/>
  <c r="E800" i="6"/>
  <c r="F800" i="6"/>
  <c r="C805" i="6"/>
  <c r="G800" i="6"/>
  <c r="E805" i="6" l="1"/>
  <c r="F805" i="6"/>
  <c r="H805" i="6"/>
  <c r="G805" i="6"/>
  <c r="D805" i="6"/>
  <c r="C810" i="6"/>
  <c r="D810" i="6" l="1"/>
  <c r="H810" i="6"/>
  <c r="E810" i="6"/>
  <c r="F810" i="6"/>
  <c r="C815" i="6"/>
  <c r="G810" i="6"/>
  <c r="E815" i="6" l="1"/>
  <c r="F815" i="6"/>
  <c r="H815" i="6"/>
  <c r="G815" i="6"/>
  <c r="D815" i="6"/>
  <c r="C820" i="6"/>
  <c r="F820" i="6" l="1"/>
  <c r="C825" i="6"/>
  <c r="G820" i="6"/>
  <c r="D820" i="6"/>
  <c r="H820" i="6"/>
  <c r="E820" i="6"/>
  <c r="E825" i="6" l="1"/>
  <c r="F825" i="6"/>
  <c r="H825" i="6"/>
  <c r="G825" i="6"/>
  <c r="D825" i="6"/>
  <c r="C830" i="6"/>
  <c r="D830" i="6" l="1"/>
  <c r="H830" i="6"/>
  <c r="E830" i="6"/>
  <c r="F830" i="6"/>
  <c r="C835" i="6"/>
  <c r="G830" i="6"/>
  <c r="E835" i="6" l="1"/>
  <c r="F835" i="6"/>
  <c r="H835" i="6"/>
  <c r="G835" i="6"/>
  <c r="D835" i="6"/>
  <c r="C840" i="6"/>
  <c r="D840" i="6" l="1"/>
  <c r="H840" i="6"/>
  <c r="E840" i="6"/>
  <c r="F840" i="6"/>
  <c r="C845" i="6"/>
  <c r="G840" i="6"/>
  <c r="E845" i="6" l="1"/>
  <c r="F845" i="6"/>
  <c r="H845" i="6"/>
  <c r="G845" i="6"/>
  <c r="D845" i="6"/>
  <c r="C850" i="6"/>
  <c r="F850" i="6" l="1"/>
  <c r="E850" i="6"/>
  <c r="D850" i="6"/>
  <c r="H850" i="6"/>
  <c r="G850" i="6"/>
</calcChain>
</file>

<file path=xl/sharedStrings.xml><?xml version="1.0" encoding="utf-8"?>
<sst xmlns="http://schemas.openxmlformats.org/spreadsheetml/2006/main" count="952" uniqueCount="81">
  <si>
    <t>TOTAL</t>
  </si>
  <si>
    <t>Tel.:</t>
  </si>
  <si>
    <t>E-Mail:</t>
  </si>
  <si>
    <t>U/M</t>
  </si>
  <si>
    <t>Código</t>
  </si>
  <si>
    <t>Moneda:</t>
  </si>
  <si>
    <t>Plazo de entrega:</t>
  </si>
  <si>
    <t>Mantenimiento de oferta:</t>
  </si>
  <si>
    <t>Razón Social</t>
  </si>
  <si>
    <t>Contratación Directa N°:</t>
  </si>
  <si>
    <t xml:space="preserve">Objeto: </t>
  </si>
  <si>
    <t>Cantidad</t>
  </si>
  <si>
    <t>DETALLE PROVEEDOR</t>
  </si>
  <si>
    <t>Moneda</t>
  </si>
  <si>
    <t>Pesos Argentinos</t>
  </si>
  <si>
    <t>Dólares Estadounidenses</t>
  </si>
  <si>
    <t>Euros</t>
  </si>
  <si>
    <t>Otra</t>
  </si>
  <si>
    <t>Adjudicación :</t>
  </si>
  <si>
    <t>Subtotal</t>
  </si>
  <si>
    <t>I.V.A.</t>
  </si>
  <si>
    <t>Condición de pago:</t>
  </si>
  <si>
    <r>
      <rPr>
        <b/>
        <u/>
        <sz val="11"/>
        <rFont val="Arial"/>
        <family val="2"/>
      </rPr>
      <t>Expediente:</t>
    </r>
    <r>
      <rPr>
        <b/>
        <sz val="11"/>
        <rFont val="Arial"/>
        <family val="2"/>
      </rPr>
      <t xml:space="preserve"> </t>
    </r>
  </si>
  <si>
    <t>Datos  del proveedor a completar</t>
  </si>
  <si>
    <t xml:space="preserve">Según Pliego: </t>
  </si>
  <si>
    <t>Item</t>
  </si>
  <si>
    <t>Clase de Contratación:</t>
  </si>
  <si>
    <t>Expendiente:</t>
  </si>
  <si>
    <t>C.U.I.T.</t>
  </si>
  <si>
    <t>Total</t>
  </si>
  <si>
    <t>Adjudicación:</t>
  </si>
  <si>
    <t>Descripción</t>
  </si>
  <si>
    <t>Precio Unitario</t>
  </si>
  <si>
    <t xml:space="preserve">I.V.A. </t>
  </si>
  <si>
    <t>Subtotal I.V.A. $</t>
  </si>
  <si>
    <t xml:space="preserve">Subtotal </t>
  </si>
  <si>
    <t>Precio</t>
  </si>
  <si>
    <t>Unitario</t>
  </si>
  <si>
    <t>Flete</t>
  </si>
  <si>
    <t>Seguro</t>
  </si>
  <si>
    <t>EXW</t>
  </si>
  <si>
    <t>FCA</t>
  </si>
  <si>
    <t>FOB</t>
  </si>
  <si>
    <t>CFR</t>
  </si>
  <si>
    <t>CIF</t>
  </si>
  <si>
    <t>Lugar de cumplimiento de Incoterm (Ciudad/País):</t>
  </si>
  <si>
    <t>Condición de Pago:</t>
  </si>
  <si>
    <t>Plazo de Entrega:</t>
  </si>
  <si>
    <t>Mantenimiento de Oferta:</t>
  </si>
  <si>
    <t>Por Compulsa Abreviada</t>
  </si>
  <si>
    <t>Inconterm</t>
  </si>
  <si>
    <t>Items a cotizar:</t>
  </si>
  <si>
    <r>
      <rPr>
        <b/>
        <u/>
        <sz val="10"/>
        <rFont val="Arial"/>
        <family val="2"/>
      </rPr>
      <t>Expediente:</t>
    </r>
    <r>
      <rPr>
        <b/>
        <sz val="10"/>
        <rFont val="Arial"/>
        <family val="2"/>
      </rPr>
      <t xml:space="preserve"> </t>
    </r>
  </si>
  <si>
    <t>Identificación Tributaria</t>
  </si>
  <si>
    <t>Refencia de Fábrica</t>
  </si>
  <si>
    <t>Referencia de Fábrica</t>
  </si>
  <si>
    <t>Renglón</t>
  </si>
  <si>
    <t>Lugar de entrega:</t>
  </si>
  <si>
    <t>Código NUM</t>
  </si>
  <si>
    <t>Según Artículo 7 del PCP</t>
  </si>
  <si>
    <t>Por renglón</t>
  </si>
  <si>
    <t>ANEXO A - PLANILLA COTIZACIÓN BIENES DE ORIGEN NACIONAL / NACIONALIZADOS</t>
  </si>
  <si>
    <t>ANEXO B - PLANILLA COTIZACIÓN BIENES DE ORIGEN EXTRANJERO</t>
  </si>
  <si>
    <t>UN</t>
  </si>
  <si>
    <t>Según Artículo 8 del PCP</t>
  </si>
  <si>
    <t>Según Artículo 58 del R.C.C.</t>
  </si>
  <si>
    <t>Según Artículo 30 y 31 del PCP</t>
  </si>
  <si>
    <t>36/2021</t>
  </si>
  <si>
    <t>EX-2021-39980066- -APN-GCO#SOFSE</t>
  </si>
  <si>
    <t>ADQUISICIÓN DE REPUESTOS PARA MOTORES CUMMINS MODELO KTA-19 PARA COCHES REMOLCADOS CNR CCK</t>
  </si>
  <si>
    <t>BOMBA DE COMBUSTIBLE</t>
  </si>
  <si>
    <t>CONTROLADOR ELECTRONICO</t>
  </si>
  <si>
    <t>BOMBA DE AGUA</t>
  </si>
  <si>
    <t>TURBOCOMPRESOR</t>
  </si>
  <si>
    <t>ALTERNADOR</t>
  </si>
  <si>
    <t>MOTOR DE ARRANQUE</t>
  </si>
  <si>
    <t>ST4073-01</t>
  </si>
  <si>
    <t>EJE BOMBA DE AGUA</t>
  </si>
  <si>
    <t>BULBO DE PRESION PARA EL SISTEMA DE LUBRICACION</t>
  </si>
  <si>
    <t>SENSOR PARA SISTEMA DE REFRIGERACION</t>
  </si>
  <si>
    <t>HOROMETRO PARA CONTADOR ANALOGICO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</si>
</sst>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2C0A]#,###.00;[Red]\([$$-2C0A]#,###.00\)"/>
    <numFmt numFmtId="165" formatCode="_ &quot;$ &quot;* #,##0.00_ ;_ &quot;$ &quot;* \-#,##0.00_ ;_ &quot;$ &quot;* \-??_ ;_ @_ "/>
  </numFmts>
  <fonts count="20">
    <font>
      <sz val="11"/>
      <color theme="1"/>
      <name val="Calibri"/>
      <family val="2"/>
      <scheme val="minor"/>
    </font>
    <font>
      <sz val="10"/>
      <name val="Arial"/>
      <family val="2"/>
    </font>
    <font>
      <b/>
      <sz val="14"/>
      <name val="Arial"/>
      <family val="2"/>
    </font>
    <font>
      <b/>
      <sz val="10"/>
      <name val="Arial"/>
      <family val="2"/>
    </font>
    <font>
      <sz val="11"/>
      <color theme="1"/>
      <name val="Calibri"/>
      <family val="2"/>
      <scheme val="minor"/>
    </font>
    <font>
      <b/>
      <sz val="11"/>
      <name val="Arial"/>
      <family val="2"/>
    </font>
    <font>
      <sz val="10"/>
      <color rgb="FF000000"/>
      <name val="Arial"/>
      <family val="2"/>
    </font>
    <font>
      <sz val="10"/>
      <color theme="1"/>
      <name val="Arial"/>
      <family val="2"/>
    </font>
    <font>
      <b/>
      <sz val="10"/>
      <color theme="1"/>
      <name val="Arial"/>
      <family val="2"/>
    </font>
    <font>
      <b/>
      <u/>
      <sz val="11"/>
      <name val="Arial"/>
      <family val="2"/>
    </font>
    <font>
      <b/>
      <u/>
      <sz val="10"/>
      <color theme="1"/>
      <name val="Arial"/>
      <family val="2"/>
    </font>
    <font>
      <sz val="10"/>
      <name val="Mangal"/>
      <family val="2"/>
    </font>
    <font>
      <sz val="11"/>
      <name val="Arial"/>
      <family val="2"/>
    </font>
    <font>
      <b/>
      <u/>
      <sz val="10"/>
      <name val="Arial"/>
      <family val="2"/>
    </font>
    <font>
      <i/>
      <sz val="10"/>
      <name val="Arial"/>
      <family val="2"/>
    </font>
    <font>
      <sz val="11"/>
      <color theme="1"/>
      <name val="Arial"/>
      <family val="2"/>
    </font>
    <font>
      <b/>
      <u/>
      <sz val="12"/>
      <color theme="1"/>
      <name val="Arial"/>
      <family val="2"/>
    </font>
    <font>
      <u/>
      <sz val="10"/>
      <name val="Arial"/>
      <family val="2"/>
    </font>
    <font>
      <b/>
      <i/>
      <u/>
      <sz val="10"/>
      <color theme="1"/>
      <name val="Arial"/>
      <family val="2"/>
    </font>
    <font>
      <sz val="11"/>
      <color theme="1"/>
      <name val="Calibri"/>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5F97D5"/>
        <bgColor indexed="64"/>
      </patternFill>
    </fill>
    <fill>
      <patternFill patternType="solid">
        <fgColor theme="0"/>
        <bgColor indexed="64"/>
      </patternFill>
    </fill>
    <fill>
      <patternFill patternType="solid">
        <fgColor indexed="65"/>
        <bgColor indexed="64"/>
      </patternFill>
    </fill>
    <fill>
      <patternFill patternType="solid">
        <fgColor theme="8" tint="0.79998168889431442"/>
        <bgColor indexed="64"/>
      </patternFill>
    </fill>
    <fill>
      <patternFill patternType="lightUp">
        <bgColor auto="1"/>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s>
  <cellStyleXfs count="6">
    <xf numFmtId="0" fontId="0" fillId="0" borderId="0"/>
    <xf numFmtId="0" fontId="1" fillId="0" borderId="0"/>
    <xf numFmtId="43"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5" fontId="11" fillId="0" borderId="0" applyFill="0" applyBorder="0" applyAlignment="0" applyProtection="0"/>
  </cellStyleXfs>
  <cellXfs count="246">
    <xf numFmtId="0" fontId="0" fillId="0" borderId="0" xfId="0"/>
    <xf numFmtId="0" fontId="7" fillId="6" borderId="0" xfId="0" applyFont="1" applyFill="1" applyBorder="1" applyProtection="1">
      <protection locked="0"/>
    </xf>
    <xf numFmtId="0" fontId="1" fillId="6" borderId="7" xfId="1"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wrapText="1"/>
      <protection hidden="1"/>
    </xf>
    <xf numFmtId="0" fontId="1" fillId="6" borderId="27" xfId="1" applyFont="1" applyFill="1" applyBorder="1" applyAlignment="1" applyProtection="1">
      <alignment horizontal="center" vertical="center"/>
      <protection hidden="1"/>
    </xf>
    <xf numFmtId="0" fontId="6" fillId="6" borderId="20" xfId="0" applyFont="1" applyFill="1" applyBorder="1" applyAlignment="1" applyProtection="1">
      <alignment horizontal="center" vertical="center"/>
      <protection hidden="1"/>
    </xf>
    <xf numFmtId="0" fontId="1" fillId="6" borderId="20" xfId="1" applyFont="1" applyFill="1" applyBorder="1" applyAlignment="1" applyProtection="1">
      <alignment horizontal="center" vertical="center" wrapText="1"/>
      <protection hidden="1"/>
    </xf>
    <xf numFmtId="0" fontId="6" fillId="6" borderId="20" xfId="0" applyFont="1" applyFill="1" applyBorder="1" applyAlignment="1" applyProtection="1">
      <alignment horizontal="center" vertical="center" wrapText="1"/>
      <protection hidden="1"/>
    </xf>
    <xf numFmtId="0" fontId="1" fillId="6" borderId="15" xfId="1"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wrapText="1"/>
      <protection hidden="1"/>
    </xf>
    <xf numFmtId="0" fontId="5" fillId="6" borderId="6" xfId="1" applyFont="1" applyFill="1" applyBorder="1" applyAlignment="1" applyProtection="1">
      <alignment vertical="center"/>
      <protection hidden="1"/>
    </xf>
    <xf numFmtId="0" fontId="7" fillId="6" borderId="0" xfId="0" applyFont="1" applyFill="1" applyBorder="1" applyProtection="1">
      <protection hidden="1"/>
    </xf>
    <xf numFmtId="0" fontId="9" fillId="6" borderId="2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protection hidden="1"/>
    </xf>
    <xf numFmtId="0" fontId="9" fillId="6" borderId="27" xfId="1" applyFont="1" applyFill="1" applyBorder="1" applyAlignment="1" applyProtection="1">
      <alignment vertical="center" wrapText="1"/>
      <protection locked="0"/>
    </xf>
    <xf numFmtId="0" fontId="7" fillId="6" borderId="13" xfId="0" applyFont="1" applyFill="1" applyBorder="1" applyProtection="1">
      <protection locked="0"/>
    </xf>
    <xf numFmtId="0" fontId="7" fillId="6" borderId="31" xfId="0" applyFont="1" applyFill="1" applyBorder="1" applyProtection="1">
      <protection locked="0"/>
    </xf>
    <xf numFmtId="0" fontId="9" fillId="6" borderId="6" xfId="1" applyFont="1" applyFill="1" applyBorder="1" applyAlignment="1" applyProtection="1">
      <alignment vertical="center"/>
      <protection hidden="1"/>
    </xf>
    <xf numFmtId="0" fontId="3" fillId="5" borderId="0" xfId="1" applyFont="1" applyFill="1" applyBorder="1" applyAlignment="1" applyProtection="1">
      <alignment vertical="center"/>
      <protection hidden="1"/>
    </xf>
    <xf numFmtId="0" fontId="7" fillId="6" borderId="9" xfId="0" applyFont="1" applyFill="1" applyBorder="1" applyProtection="1">
      <protection hidden="1"/>
    </xf>
    <xf numFmtId="0" fontId="7" fillId="6" borderId="10" xfId="0" applyFont="1" applyFill="1" applyBorder="1" applyProtection="1">
      <protection hidden="1"/>
    </xf>
    <xf numFmtId="0" fontId="3" fillId="5" borderId="10" xfId="1" applyFont="1" applyFill="1" applyBorder="1" applyAlignment="1" applyProtection="1">
      <alignment horizontal="center"/>
      <protection hidden="1"/>
    </xf>
    <xf numFmtId="0" fontId="7" fillId="6" borderId="33" xfId="0" applyFont="1" applyFill="1" applyBorder="1" applyProtection="1">
      <protection locked="0"/>
    </xf>
    <xf numFmtId="4" fontId="6" fillId="6" borderId="28" xfId="0" applyNumberFormat="1" applyFont="1" applyFill="1" applyBorder="1" applyAlignment="1" applyProtection="1">
      <alignment horizontal="right" vertical="center" wrapText="1"/>
    </xf>
    <xf numFmtId="0" fontId="1" fillId="4" borderId="6" xfId="1" applyFont="1" applyFill="1" applyBorder="1" applyProtection="1">
      <protection hidden="1"/>
    </xf>
    <xf numFmtId="0" fontId="1" fillId="4" borderId="0" xfId="1" applyFont="1" applyFill="1" applyBorder="1" applyProtection="1">
      <protection hidden="1"/>
    </xf>
    <xf numFmtId="0" fontId="1" fillId="4" borderId="0" xfId="1" applyFont="1" applyFill="1" applyBorder="1" applyAlignment="1" applyProtection="1">
      <alignment horizontal="left" vertical="center"/>
      <protection hidden="1"/>
    </xf>
    <xf numFmtId="0" fontId="1" fillId="4" borderId="17" xfId="1" applyFont="1" applyFill="1" applyBorder="1" applyAlignment="1" applyProtection="1">
      <alignment horizontal="left" vertical="center"/>
      <protection hidden="1"/>
    </xf>
    <xf numFmtId="0" fontId="1" fillId="4" borderId="9" xfId="1" applyFont="1" applyFill="1" applyBorder="1" applyProtection="1">
      <protection hidden="1"/>
    </xf>
    <xf numFmtId="0" fontId="1" fillId="4" borderId="10" xfId="1" applyFont="1" applyFill="1" applyBorder="1" applyProtection="1">
      <protection hidden="1"/>
    </xf>
    <xf numFmtId="0" fontId="1" fillId="4" borderId="10" xfId="1" applyFont="1" applyFill="1" applyBorder="1" applyAlignment="1" applyProtection="1">
      <alignment horizontal="left" vertical="center"/>
      <protection hidden="1"/>
    </xf>
    <xf numFmtId="0" fontId="1" fillId="4" borderId="16" xfId="1" applyFont="1" applyFill="1" applyBorder="1" applyAlignment="1" applyProtection="1">
      <alignment horizontal="left" vertical="center"/>
      <protection hidden="1"/>
    </xf>
    <xf numFmtId="0" fontId="7" fillId="7" borderId="0" xfId="0" applyFont="1" applyFill="1" applyProtection="1">
      <protection hidden="1"/>
    </xf>
    <xf numFmtId="0" fontId="7" fillId="5" borderId="0" xfId="0" applyFont="1" applyFill="1" applyProtection="1">
      <protection hidden="1"/>
    </xf>
    <xf numFmtId="0" fontId="8" fillId="5" borderId="0" xfId="0" applyFont="1" applyFill="1" applyProtection="1">
      <protection hidden="1"/>
    </xf>
    <xf numFmtId="0" fontId="7" fillId="5" borderId="22" xfId="0" applyFont="1" applyFill="1" applyBorder="1" applyProtection="1">
      <protection hidden="1"/>
    </xf>
    <xf numFmtId="0" fontId="7" fillId="5" borderId="23" xfId="0" applyFont="1" applyFill="1" applyBorder="1" applyProtection="1">
      <protection hidden="1"/>
    </xf>
    <xf numFmtId="10" fontId="7" fillId="5" borderId="29" xfId="0" applyNumberFormat="1" applyFont="1" applyFill="1" applyBorder="1" applyProtection="1">
      <protection hidden="1"/>
    </xf>
    <xf numFmtId="0" fontId="7" fillId="5" borderId="25" xfId="0" applyFont="1" applyFill="1" applyBorder="1" applyProtection="1">
      <protection hidden="1"/>
    </xf>
    <xf numFmtId="0" fontId="7" fillId="5" borderId="0" xfId="0" applyFont="1" applyFill="1" applyBorder="1" applyProtection="1">
      <protection hidden="1"/>
    </xf>
    <xf numFmtId="9" fontId="7" fillId="5" borderId="24" xfId="0" applyNumberFormat="1" applyFont="1" applyFill="1" applyBorder="1" applyProtection="1">
      <protection hidden="1"/>
    </xf>
    <xf numFmtId="0" fontId="7" fillId="5" borderId="24" xfId="0" applyFont="1" applyFill="1" applyBorder="1" applyProtection="1">
      <protection hidden="1"/>
    </xf>
    <xf numFmtId="0" fontId="7" fillId="5" borderId="26" xfId="0" applyFont="1" applyFill="1" applyBorder="1" applyProtection="1">
      <protection hidden="1"/>
    </xf>
    <xf numFmtId="0" fontId="7" fillId="5" borderId="8" xfId="0" applyFont="1" applyFill="1" applyBorder="1" applyProtection="1">
      <protection hidden="1"/>
    </xf>
    <xf numFmtId="0" fontId="7" fillId="5" borderId="30" xfId="0" applyFont="1" applyFill="1" applyBorder="1" applyProtection="1">
      <protection hidden="1"/>
    </xf>
    <xf numFmtId="0" fontId="1" fillId="6" borderId="0" xfId="1" applyFont="1" applyFill="1" applyProtection="1">
      <protection locked="0"/>
    </xf>
    <xf numFmtId="0" fontId="1" fillId="6" borderId="0" xfId="1" applyFont="1" applyFill="1" applyAlignment="1" applyProtection="1">
      <alignment horizontal="left" vertical="center"/>
      <protection locked="0"/>
    </xf>
    <xf numFmtId="4" fontId="6" fillId="6" borderId="50" xfId="0" applyNumberFormat="1" applyFont="1" applyFill="1" applyBorder="1" applyAlignment="1" applyProtection="1">
      <alignment horizontal="right" vertical="center" wrapText="1"/>
    </xf>
    <xf numFmtId="4" fontId="6" fillId="6" borderId="14" xfId="0" applyNumberFormat="1" applyFont="1" applyFill="1" applyBorder="1" applyAlignment="1" applyProtection="1">
      <alignment horizontal="right" vertical="center" wrapText="1"/>
    </xf>
    <xf numFmtId="4" fontId="6" fillId="6" borderId="20" xfId="0" applyNumberFormat="1" applyFont="1" applyFill="1" applyBorder="1" applyAlignment="1" applyProtection="1">
      <alignment horizontal="right" vertical="center" wrapText="1"/>
      <protection locked="0"/>
    </xf>
    <xf numFmtId="4" fontId="6" fillId="6" borderId="20" xfId="0" applyNumberFormat="1" applyFont="1" applyFill="1" applyBorder="1" applyAlignment="1" applyProtection="1">
      <alignment horizontal="right" vertical="center" wrapText="1"/>
    </xf>
    <xf numFmtId="4" fontId="6" fillId="6" borderId="46" xfId="0" applyNumberFormat="1" applyFont="1" applyFill="1" applyBorder="1" applyAlignment="1" applyProtection="1">
      <alignment horizontal="right" vertical="center" wrapText="1"/>
    </xf>
    <xf numFmtId="4" fontId="6" fillId="6" borderId="12" xfId="0" applyNumberFormat="1" applyFont="1" applyFill="1" applyBorder="1" applyAlignment="1" applyProtection="1">
      <alignment horizontal="right" vertical="center" wrapText="1"/>
      <protection locked="0"/>
    </xf>
    <xf numFmtId="4" fontId="6" fillId="6" borderId="12" xfId="0" applyNumberFormat="1" applyFont="1" applyFill="1" applyBorder="1" applyAlignment="1" applyProtection="1">
      <alignment horizontal="right" vertical="center" wrapText="1"/>
    </xf>
    <xf numFmtId="4" fontId="6" fillId="6" borderId="48" xfId="0" applyNumberFormat="1" applyFont="1" applyFill="1" applyBorder="1" applyAlignment="1" applyProtection="1">
      <alignment horizontal="right" vertical="center" wrapText="1"/>
    </xf>
    <xf numFmtId="0" fontId="10" fillId="5" borderId="0" xfId="0" applyFont="1" applyFill="1" applyProtection="1">
      <protection hidden="1"/>
    </xf>
    <xf numFmtId="10" fontId="6" fillId="6" borderId="14" xfId="3" applyNumberFormat="1" applyFont="1" applyFill="1" applyBorder="1" applyAlignment="1" applyProtection="1">
      <alignment horizontal="right" vertical="center" wrapText="1"/>
      <protection locked="0"/>
    </xf>
    <xf numFmtId="10" fontId="6" fillId="6" borderId="20" xfId="3" applyNumberFormat="1" applyFont="1" applyFill="1" applyBorder="1" applyAlignment="1" applyProtection="1">
      <alignment horizontal="right" vertical="center" wrapText="1"/>
      <protection locked="0"/>
    </xf>
    <xf numFmtId="0" fontId="3" fillId="6" borderId="6" xfId="1" applyFont="1" applyFill="1" applyBorder="1" applyAlignment="1" applyProtection="1">
      <alignment vertical="center"/>
      <protection hidden="1"/>
    </xf>
    <xf numFmtId="0" fontId="13" fillId="6" borderId="2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protection hidden="1"/>
    </xf>
    <xf numFmtId="0" fontId="13" fillId="6" borderId="6" xfId="1" applyFont="1" applyFill="1" applyBorder="1" applyAlignment="1" applyProtection="1">
      <alignment vertical="center"/>
      <protection hidden="1"/>
    </xf>
    <xf numFmtId="4" fontId="6" fillId="6" borderId="7" xfId="0" applyNumberFormat="1" applyFont="1" applyFill="1" applyBorder="1" applyAlignment="1" applyProtection="1">
      <alignment horizontal="right" vertical="center" wrapText="1"/>
      <protection locked="0"/>
    </xf>
    <xf numFmtId="4" fontId="6" fillId="6" borderId="27" xfId="0" applyNumberFormat="1" applyFont="1" applyFill="1" applyBorder="1" applyAlignment="1" applyProtection="1">
      <alignment horizontal="right" vertical="center" wrapText="1"/>
      <protection locked="0"/>
    </xf>
    <xf numFmtId="4" fontId="6" fillId="6" borderId="15" xfId="0" applyNumberFormat="1" applyFont="1" applyFill="1" applyBorder="1" applyAlignment="1" applyProtection="1">
      <alignment horizontal="right" vertical="center" wrapText="1"/>
      <protection locked="0"/>
    </xf>
    <xf numFmtId="4" fontId="14" fillId="6" borderId="12" xfId="2" applyNumberFormat="1" applyFont="1" applyFill="1" applyBorder="1" applyAlignment="1" applyProtection="1">
      <alignment horizontal="right" vertical="center"/>
      <protection locked="0"/>
    </xf>
    <xf numFmtId="4" fontId="6" fillId="6" borderId="49" xfId="0" applyNumberFormat="1" applyFont="1" applyFill="1" applyBorder="1" applyAlignment="1" applyProtection="1">
      <alignment horizontal="right" vertical="center" wrapText="1"/>
      <protection locked="0"/>
    </xf>
    <xf numFmtId="0" fontId="3" fillId="3" borderId="10" xfId="1" applyFont="1" applyFill="1" applyBorder="1" applyAlignment="1" applyProtection="1">
      <alignment horizontal="left" vertical="center"/>
    </xf>
    <xf numFmtId="0" fontId="3" fillId="6" borderId="0" xfId="1" applyFont="1" applyFill="1" applyBorder="1" applyAlignment="1" applyProtection="1">
      <alignment vertical="center" wrapText="1"/>
      <protection hidden="1"/>
    </xf>
    <xf numFmtId="0" fontId="3" fillId="6" borderId="6" xfId="1" applyFont="1" applyFill="1" applyBorder="1" applyAlignment="1" applyProtection="1">
      <alignment vertical="center" wrapText="1"/>
      <protection hidden="1"/>
    </xf>
    <xf numFmtId="0" fontId="1" fillId="6" borderId="35" xfId="1" applyFont="1" applyFill="1" applyBorder="1" applyAlignment="1" applyProtection="1">
      <alignment horizontal="center" vertical="center"/>
      <protection hidden="1"/>
    </xf>
    <xf numFmtId="0" fontId="1" fillId="6" borderId="43" xfId="1" applyFont="1" applyFill="1" applyBorder="1" applyAlignment="1" applyProtection="1">
      <alignment horizontal="center" vertical="center"/>
      <protection hidden="1"/>
    </xf>
    <xf numFmtId="0" fontId="13" fillId="6" borderId="27" xfId="1" applyFont="1" applyFill="1" applyBorder="1" applyAlignment="1" applyProtection="1">
      <alignment vertical="center" wrapText="1"/>
    </xf>
    <xf numFmtId="0" fontId="13" fillId="6" borderId="15" xfId="1" applyFont="1" applyFill="1" applyBorder="1" applyAlignment="1" applyProtection="1">
      <alignment horizontal="center" vertical="center" wrapText="1"/>
    </xf>
    <xf numFmtId="4" fontId="6" fillId="8" borderId="14" xfId="0" applyNumberFormat="1" applyFont="1" applyFill="1" applyBorder="1" applyAlignment="1" applyProtection="1">
      <alignment horizontal="right" vertical="center" wrapText="1"/>
    </xf>
    <xf numFmtId="4" fontId="14" fillId="8" borderId="14" xfId="2" applyNumberFormat="1" applyFont="1" applyFill="1" applyBorder="1" applyAlignment="1" applyProtection="1">
      <alignment horizontal="right" vertical="center"/>
    </xf>
    <xf numFmtId="4" fontId="6" fillId="8" borderId="20" xfId="0" applyNumberFormat="1" applyFont="1" applyFill="1" applyBorder="1" applyAlignment="1" applyProtection="1">
      <alignment horizontal="right" vertical="center" wrapText="1"/>
    </xf>
    <xf numFmtId="4" fontId="14" fillId="8" borderId="20" xfId="2" applyNumberFormat="1" applyFont="1" applyFill="1" applyBorder="1" applyAlignment="1" applyProtection="1">
      <alignment horizontal="right" vertical="center"/>
    </xf>
    <xf numFmtId="0" fontId="3" fillId="6" borderId="41" xfId="1" applyFont="1" applyFill="1" applyBorder="1" applyAlignment="1" applyProtection="1">
      <alignment horizontal="center" vertical="center"/>
    </xf>
    <xf numFmtId="0" fontId="3" fillId="6" borderId="42" xfId="1" applyFont="1" applyFill="1" applyBorder="1" applyAlignment="1" applyProtection="1">
      <alignment horizontal="center" vertical="center"/>
    </xf>
    <xf numFmtId="0" fontId="3" fillId="6" borderId="37" xfId="1" applyFont="1" applyFill="1" applyBorder="1" applyAlignment="1" applyProtection="1">
      <alignment horizontal="center" vertical="center"/>
    </xf>
    <xf numFmtId="0" fontId="3" fillId="6" borderId="35" xfId="1" applyFont="1" applyFill="1" applyBorder="1" applyAlignment="1" applyProtection="1">
      <alignment horizontal="center" vertical="center"/>
    </xf>
    <xf numFmtId="0" fontId="1" fillId="6" borderId="17" xfId="1" applyFont="1" applyFill="1" applyBorder="1" applyAlignment="1" applyProtection="1">
      <alignment horizontal="left" vertical="center" wrapText="1"/>
      <protection hidden="1"/>
    </xf>
    <xf numFmtId="0" fontId="7" fillId="5" borderId="20" xfId="0" applyFont="1" applyFill="1" applyBorder="1" applyProtection="1">
      <protection hidden="1"/>
    </xf>
    <xf numFmtId="0" fontId="12" fillId="5" borderId="0" xfId="1" applyFont="1" applyFill="1" applyBorder="1" applyAlignment="1" applyProtection="1">
      <alignment vertical="center"/>
      <protection hidden="1"/>
    </xf>
    <xf numFmtId="0" fontId="3" fillId="6" borderId="16" xfId="1" applyFont="1" applyFill="1" applyBorder="1" applyAlignment="1" applyProtection="1">
      <alignment vertical="center" wrapText="1"/>
      <protection hidden="1"/>
    </xf>
    <xf numFmtId="0" fontId="2" fillId="3" borderId="10" xfId="1" applyFont="1" applyFill="1" applyBorder="1" applyAlignment="1" applyProtection="1">
      <alignment horizontal="right" vertical="center"/>
      <protection hidden="1"/>
    </xf>
    <xf numFmtId="4" fontId="2" fillId="3" borderId="10" xfId="2" applyNumberFormat="1" applyFont="1" applyFill="1" applyBorder="1" applyAlignment="1" applyProtection="1">
      <alignment horizontal="right" vertical="center"/>
      <protection locked="0"/>
    </xf>
    <xf numFmtId="4" fontId="2" fillId="3" borderId="10" xfId="2" applyNumberFormat="1" applyFont="1" applyFill="1" applyBorder="1" applyAlignment="1" applyProtection="1">
      <alignment horizontal="right" vertical="center"/>
    </xf>
    <xf numFmtId="43" fontId="2" fillId="3" borderId="16" xfId="4" applyFont="1" applyFill="1" applyBorder="1" applyAlignment="1" applyProtection="1">
      <alignment vertical="center"/>
    </xf>
    <xf numFmtId="4" fontId="2" fillId="3" borderId="16" xfId="2" applyNumberFormat="1" applyFont="1" applyFill="1" applyBorder="1" applyAlignment="1" applyProtection="1">
      <alignment vertical="center"/>
    </xf>
    <xf numFmtId="0" fontId="1" fillId="2" borderId="20" xfId="1" applyFont="1" applyFill="1" applyBorder="1" applyAlignment="1" applyProtection="1">
      <alignment horizontal="center" vertical="center"/>
      <protection hidden="1"/>
    </xf>
    <xf numFmtId="0" fontId="16" fillId="7" borderId="0" xfId="0" applyFont="1" applyFill="1" applyProtection="1">
      <protection hidden="1"/>
    </xf>
    <xf numFmtId="0" fontId="1" fillId="6" borderId="4" xfId="1" applyFont="1" applyFill="1" applyBorder="1" applyAlignment="1" applyProtection="1">
      <alignment horizontal="left" vertical="center"/>
    </xf>
    <xf numFmtId="0" fontId="18" fillId="5" borderId="0" xfId="0" applyFont="1" applyFill="1" applyProtection="1">
      <protection hidden="1"/>
    </xf>
    <xf numFmtId="0" fontId="13" fillId="5" borderId="0" xfId="1"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1" fillId="4" borderId="1" xfId="1" applyFont="1" applyFill="1" applyBorder="1" applyProtection="1">
      <protection hidden="1"/>
    </xf>
    <xf numFmtId="0" fontId="1" fillId="4" borderId="2" xfId="1" applyFont="1" applyFill="1" applyBorder="1" applyProtection="1">
      <protection hidden="1"/>
    </xf>
    <xf numFmtId="0" fontId="1" fillId="4" borderId="2" xfId="1" applyFont="1" applyFill="1" applyBorder="1" applyAlignment="1" applyProtection="1">
      <alignment horizontal="left" vertical="center"/>
      <protection hidden="1"/>
    </xf>
    <xf numFmtId="0" fontId="1" fillId="4" borderId="3" xfId="1" applyFont="1" applyFill="1" applyBorder="1" applyAlignment="1" applyProtection="1">
      <alignment horizontal="left" vertical="center"/>
      <protection hidden="1"/>
    </xf>
    <xf numFmtId="4" fontId="2" fillId="3" borderId="16" xfId="2" applyNumberFormat="1" applyFont="1" applyFill="1" applyBorder="1" applyAlignment="1" applyProtection="1">
      <alignment horizontal="right" vertical="center"/>
    </xf>
    <xf numFmtId="9" fontId="6" fillId="6" borderId="20" xfId="3" applyFont="1" applyFill="1" applyBorder="1" applyAlignment="1" applyProtection="1">
      <alignment horizontal="right" vertical="center" wrapText="1"/>
      <protection locked="0"/>
    </xf>
    <xf numFmtId="9" fontId="6" fillId="6" borderId="12" xfId="3" applyFont="1" applyFill="1" applyBorder="1" applyAlignment="1" applyProtection="1">
      <alignment horizontal="right" vertical="center" wrapText="1"/>
      <protection locked="0"/>
    </xf>
    <xf numFmtId="0" fontId="19" fillId="0" borderId="20" xfId="0" applyFont="1" applyBorder="1" applyAlignment="1">
      <alignment horizontal="center" vertical="center" wrapText="1"/>
    </xf>
    <xf numFmtId="0" fontId="19" fillId="0" borderId="20" xfId="0" applyFont="1" applyBorder="1" applyAlignment="1">
      <alignment vertical="center" wrapText="1"/>
    </xf>
    <xf numFmtId="49" fontId="6" fillId="6" borderId="14" xfId="0" applyNumberFormat="1" applyFont="1" applyFill="1" applyBorder="1" applyAlignment="1" applyProtection="1">
      <alignment horizontal="center" vertical="center" wrapText="1"/>
      <protection hidden="1"/>
    </xf>
    <xf numFmtId="4" fontId="6" fillId="6" borderId="14" xfId="0" applyNumberFormat="1" applyFont="1" applyFill="1" applyBorder="1" applyAlignment="1" applyProtection="1">
      <alignment horizontal="right" vertical="center" wrapText="1"/>
      <protection locked="0"/>
    </xf>
    <xf numFmtId="49" fontId="6" fillId="6" borderId="20" xfId="0" applyNumberFormat="1" applyFont="1" applyFill="1" applyBorder="1" applyAlignment="1" applyProtection="1">
      <alignment horizontal="center" vertical="center" wrapText="1"/>
      <protection hidden="1"/>
    </xf>
    <xf numFmtId="49" fontId="6" fillId="6" borderId="12" xfId="0" applyNumberFormat="1" applyFont="1" applyFill="1" applyBorder="1" applyAlignment="1" applyProtection="1">
      <alignment horizontal="center" vertical="center" wrapText="1"/>
      <protection hidden="1"/>
    </xf>
    <xf numFmtId="0" fontId="1" fillId="6" borderId="36" xfId="1" applyFont="1" applyFill="1" applyBorder="1" applyAlignment="1" applyProtection="1">
      <alignment horizontal="center" vertical="center"/>
      <protection hidden="1"/>
    </xf>
    <xf numFmtId="0" fontId="7" fillId="0" borderId="0" xfId="0" applyFont="1" applyFill="1" applyProtection="1">
      <protection hidden="1"/>
    </xf>
    <xf numFmtId="0" fontId="17" fillId="6" borderId="5" xfId="1" applyFont="1" applyFill="1" applyBorder="1" applyAlignment="1" applyProtection="1">
      <alignment vertical="center"/>
    </xf>
    <xf numFmtId="0" fontId="17" fillId="6" borderId="4" xfId="1" applyFont="1" applyFill="1" applyBorder="1" applyAlignment="1" applyProtection="1">
      <alignment vertical="center"/>
    </xf>
    <xf numFmtId="0" fontId="1" fillId="6" borderId="4" xfId="1" applyFont="1" applyFill="1" applyBorder="1" applyAlignment="1" applyProtection="1">
      <alignment vertical="center"/>
      <protection locked="0"/>
    </xf>
    <xf numFmtId="0" fontId="1" fillId="6" borderId="19" xfId="1" applyFont="1" applyFill="1" applyBorder="1" applyAlignment="1" applyProtection="1">
      <alignment vertical="center"/>
      <protection locked="0"/>
    </xf>
    <xf numFmtId="0" fontId="7" fillId="5" borderId="20" xfId="0" applyFont="1" applyFill="1" applyBorder="1" applyAlignment="1" applyProtection="1">
      <alignment horizontal="center"/>
      <protection hidden="1"/>
    </xf>
    <xf numFmtId="0" fontId="7" fillId="5" borderId="20" xfId="0" applyFont="1" applyFill="1" applyBorder="1" applyAlignment="1" applyProtection="1">
      <alignment horizontal="center" vertical="center"/>
      <protection hidden="1"/>
    </xf>
    <xf numFmtId="0" fontId="9" fillId="6" borderId="6" xfId="1" applyFont="1" applyFill="1" applyBorder="1" applyAlignment="1" applyProtection="1">
      <alignment horizontal="left" vertical="center"/>
      <protection hidden="1"/>
    </xf>
    <xf numFmtId="0" fontId="9" fillId="6" borderId="0" xfId="1" applyFont="1" applyFill="1" applyBorder="1" applyAlignment="1" applyProtection="1">
      <alignment horizontal="left" vertical="center"/>
      <protection hidden="1"/>
    </xf>
    <xf numFmtId="0" fontId="9" fillId="6" borderId="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wrapText="1"/>
      <protection hidden="1"/>
    </xf>
    <xf numFmtId="0" fontId="12" fillId="6" borderId="34" xfId="1" applyFont="1" applyFill="1" applyBorder="1" applyAlignment="1" applyProtection="1">
      <alignment horizontal="center" vertical="center"/>
      <protection locked="0"/>
    </xf>
    <xf numFmtId="0" fontId="12" fillId="6" borderId="32" xfId="1" applyFont="1" applyFill="1" applyBorder="1" applyAlignment="1" applyProtection="1">
      <alignment horizontal="center" vertical="center"/>
      <protection locked="0"/>
    </xf>
    <xf numFmtId="0" fontId="12" fillId="6" borderId="39" xfId="1" applyFont="1" applyFill="1" applyBorder="1" applyAlignment="1" applyProtection="1">
      <alignment horizontal="center" vertical="center"/>
      <protection locked="0"/>
    </xf>
    <xf numFmtId="0" fontId="12" fillId="6" borderId="37"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3" xfId="1" applyFont="1" applyFill="1" applyBorder="1" applyAlignment="1" applyProtection="1">
      <alignment horizontal="center" vertical="center" wrapText="1"/>
      <protection locked="0"/>
    </xf>
    <xf numFmtId="0" fontId="12" fillId="6" borderId="26" xfId="1" applyFont="1" applyFill="1" applyBorder="1" applyAlignment="1" applyProtection="1">
      <alignment horizontal="center" vertical="center" wrapText="1"/>
      <protection locked="0"/>
    </xf>
    <xf numFmtId="0" fontId="12" fillId="6" borderId="8" xfId="1" applyFont="1" applyFill="1" applyBorder="1" applyAlignment="1" applyProtection="1">
      <alignment horizontal="center" vertical="center" wrapText="1"/>
      <protection locked="0"/>
    </xf>
    <xf numFmtId="0" fontId="12" fillId="6" borderId="38" xfId="1" applyFont="1" applyFill="1" applyBorder="1" applyAlignment="1" applyProtection="1">
      <alignment horizontal="center" vertical="center" wrapText="1"/>
      <protection locked="0"/>
    </xf>
    <xf numFmtId="0" fontId="12" fillId="6" borderId="34" xfId="1" applyFont="1" applyFill="1" applyBorder="1" applyAlignment="1" applyProtection="1">
      <alignment horizontal="center" vertical="justify"/>
      <protection locked="0"/>
    </xf>
    <xf numFmtId="0" fontId="12" fillId="6" borderId="32" xfId="1" applyFont="1" applyFill="1" applyBorder="1" applyAlignment="1" applyProtection="1">
      <alignment horizontal="center" vertical="justify"/>
      <protection locked="0"/>
    </xf>
    <xf numFmtId="0" fontId="12" fillId="6" borderId="39" xfId="1" applyFont="1" applyFill="1" applyBorder="1" applyAlignment="1" applyProtection="1">
      <alignment horizontal="center" vertical="justify"/>
      <protection locked="0"/>
    </xf>
    <xf numFmtId="0" fontId="12" fillId="5" borderId="2" xfId="1" applyFont="1" applyFill="1" applyBorder="1" applyAlignment="1" applyProtection="1">
      <alignment horizontal="left" vertical="center" wrapText="1"/>
      <protection hidden="1"/>
    </xf>
    <xf numFmtId="0" fontId="12" fillId="5" borderId="3"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5" fillId="6" borderId="17"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12" fillId="6" borderId="17" xfId="1" applyFont="1" applyFill="1" applyBorder="1" applyAlignment="1" applyProtection="1">
      <alignment horizontal="left" vertical="center" wrapText="1"/>
      <protection hidden="1"/>
    </xf>
    <xf numFmtId="0" fontId="5" fillId="6" borderId="9" xfId="1" applyFont="1" applyFill="1" applyBorder="1" applyAlignment="1" applyProtection="1">
      <alignment horizontal="center"/>
    </xf>
    <xf numFmtId="0" fontId="5" fillId="6" borderId="10" xfId="1" applyFont="1" applyFill="1" applyBorder="1" applyAlignment="1" applyProtection="1">
      <alignment horizontal="center"/>
    </xf>
    <xf numFmtId="0" fontId="5" fillId="6" borderId="16" xfId="1" applyFont="1" applyFill="1" applyBorder="1" applyAlignment="1" applyProtection="1">
      <alignment horizontal="center"/>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9"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17" fillId="5" borderId="5" xfId="1" applyFont="1" applyFill="1" applyBorder="1" applyAlignment="1" applyProtection="1">
      <alignment horizontal="left" vertical="center"/>
      <protection hidden="1"/>
    </xf>
    <xf numFmtId="0" fontId="17" fillId="5" borderId="4" xfId="1" applyFont="1" applyFill="1" applyBorder="1" applyAlignment="1" applyProtection="1">
      <alignment horizontal="left" vertical="center"/>
      <protection hidden="1"/>
    </xf>
    <xf numFmtId="0" fontId="3" fillId="6" borderId="21" xfId="1" applyFont="1" applyFill="1" applyBorder="1" applyAlignment="1" applyProtection="1">
      <alignment horizontal="center" vertical="center"/>
      <protection hidden="1"/>
    </xf>
    <xf numFmtId="0" fontId="3" fillId="6" borderId="54" xfId="1" applyFont="1" applyFill="1" applyBorder="1" applyAlignment="1" applyProtection="1">
      <alignment horizontal="center" vertical="center"/>
      <protection hidden="1"/>
    </xf>
    <xf numFmtId="0" fontId="9" fillId="6" borderId="6" xfId="1" applyFont="1" applyFill="1" applyBorder="1" applyAlignment="1" applyProtection="1">
      <alignment horizontal="left" vertical="center" wrapText="1"/>
      <protection hidden="1"/>
    </xf>
    <xf numFmtId="0" fontId="9" fillId="6" borderId="0" xfId="1" applyFont="1" applyFill="1" applyBorder="1" applyAlignment="1" applyProtection="1">
      <alignment horizontal="left" vertical="center" wrapText="1"/>
      <protection hidden="1"/>
    </xf>
    <xf numFmtId="0" fontId="3" fillId="6" borderId="35" xfId="1" applyFont="1" applyFill="1" applyBorder="1" applyAlignment="1" applyProtection="1">
      <alignment horizontal="center" vertical="center" wrapText="1"/>
      <protection hidden="1"/>
    </xf>
    <xf numFmtId="0" fontId="3" fillId="6" borderId="43" xfId="1" applyFont="1" applyFill="1" applyBorder="1" applyAlignment="1" applyProtection="1">
      <alignment horizontal="center" vertical="center" wrapText="1"/>
      <protection hidden="1"/>
    </xf>
    <xf numFmtId="0" fontId="3" fillId="6" borderId="35" xfId="1" applyFont="1" applyFill="1" applyBorder="1" applyAlignment="1" applyProtection="1">
      <alignment horizontal="center" vertical="center"/>
      <protection hidden="1"/>
    </xf>
    <xf numFmtId="0" fontId="3" fillId="6" borderId="43" xfId="1" applyFont="1" applyFill="1" applyBorder="1" applyAlignment="1" applyProtection="1">
      <alignment horizontal="center" vertical="center"/>
      <protection hidden="1"/>
    </xf>
    <xf numFmtId="0" fontId="3" fillId="6" borderId="11" xfId="1" applyFont="1" applyFill="1" applyBorder="1" applyAlignment="1" applyProtection="1">
      <alignment horizontal="center" vertical="center"/>
      <protection hidden="1"/>
    </xf>
    <xf numFmtId="0" fontId="3" fillId="6" borderId="55" xfId="1" applyFont="1" applyFill="1" applyBorder="1" applyAlignment="1" applyProtection="1">
      <alignment horizontal="center" vertical="center"/>
      <protection hidden="1"/>
    </xf>
    <xf numFmtId="0" fontId="3" fillId="6" borderId="26" xfId="1" applyFont="1" applyFill="1" applyBorder="1" applyAlignment="1" applyProtection="1">
      <alignment horizontal="center" vertical="center"/>
      <protection hidden="1"/>
    </xf>
    <xf numFmtId="0" fontId="3" fillId="6" borderId="22"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protection hidden="1"/>
    </xf>
    <xf numFmtId="0" fontId="3" fillId="6" borderId="56" xfId="1" applyFont="1" applyFill="1" applyBorder="1" applyAlignment="1" applyProtection="1">
      <alignment horizontal="center" vertical="center"/>
      <protection hidden="1"/>
    </xf>
    <xf numFmtId="164" fontId="1" fillId="5" borderId="34" xfId="0" applyNumberFormat="1" applyFont="1" applyFill="1" applyBorder="1" applyAlignment="1" applyProtection="1">
      <alignment horizontal="center" vertical="center"/>
      <protection locked="0"/>
    </xf>
    <xf numFmtId="164" fontId="1" fillId="5" borderId="32" xfId="0" applyNumberFormat="1" applyFont="1" applyFill="1" applyBorder="1" applyAlignment="1" applyProtection="1">
      <alignment horizontal="center" vertical="center"/>
      <protection locked="0"/>
    </xf>
    <xf numFmtId="164" fontId="1" fillId="5" borderId="39" xfId="0" applyNumberFormat="1" applyFont="1" applyFill="1" applyBorder="1" applyAlignment="1" applyProtection="1">
      <alignment horizontal="center" vertical="center"/>
      <protection locked="0"/>
    </xf>
    <xf numFmtId="0" fontId="1" fillId="5" borderId="4" xfId="1" applyFont="1" applyFill="1" applyBorder="1" applyAlignment="1" applyProtection="1">
      <alignment horizontal="left" vertical="center"/>
      <protection hidden="1"/>
    </xf>
    <xf numFmtId="0" fontId="1" fillId="5" borderId="19" xfId="1" applyFont="1" applyFill="1" applyBorder="1" applyAlignment="1" applyProtection="1">
      <alignment horizontal="left" vertical="center"/>
      <protection hidden="1"/>
    </xf>
    <xf numFmtId="0" fontId="3" fillId="6" borderId="1" xfId="1" applyFont="1" applyFill="1" applyBorder="1" applyAlignment="1" applyProtection="1">
      <alignment horizontal="center" vertical="center"/>
      <protection hidden="1"/>
    </xf>
    <xf numFmtId="0" fontId="3" fillId="6" borderId="6"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wrapText="1"/>
      <protection hidden="1"/>
    </xf>
    <xf numFmtId="0" fontId="3" fillId="6" borderId="56" xfId="1" applyFont="1" applyFill="1" applyBorder="1" applyAlignment="1" applyProtection="1">
      <alignment horizontal="center" vertical="center" wrapText="1"/>
      <protection hidden="1"/>
    </xf>
    <xf numFmtId="0" fontId="2" fillId="3" borderId="9" xfId="1" applyFont="1" applyFill="1" applyBorder="1" applyAlignment="1" applyProtection="1">
      <alignment horizontal="right" vertical="center"/>
      <protection hidden="1"/>
    </xf>
    <xf numFmtId="0" fontId="2" fillId="3" borderId="10" xfId="1" applyFont="1" applyFill="1" applyBorder="1" applyAlignment="1" applyProtection="1">
      <alignment horizontal="right" vertical="center"/>
      <protection hidden="1"/>
    </xf>
    <xf numFmtId="0" fontId="2" fillId="3" borderId="16" xfId="1" applyFont="1" applyFill="1" applyBorder="1" applyAlignment="1" applyProtection="1">
      <alignment horizontal="right" vertical="center"/>
      <protection hidden="1"/>
    </xf>
    <xf numFmtId="0" fontId="2" fillId="3" borderId="5"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protection hidden="1"/>
    </xf>
    <xf numFmtId="0" fontId="2" fillId="3" borderId="19" xfId="1" applyFont="1" applyFill="1" applyBorder="1" applyAlignment="1" applyProtection="1">
      <alignment horizontal="right" vertical="center"/>
      <protection hidden="1"/>
    </xf>
    <xf numFmtId="0" fontId="1" fillId="6" borderId="41" xfId="1" applyFont="1" applyFill="1" applyBorder="1" applyAlignment="1" applyProtection="1">
      <alignment horizontal="center" vertical="center"/>
      <protection hidden="1"/>
    </xf>
    <xf numFmtId="0" fontId="1" fillId="6" borderId="44" xfId="1" applyFont="1" applyFill="1" applyBorder="1" applyAlignment="1" applyProtection="1">
      <alignment horizontal="center" vertical="center"/>
      <protection hidden="1"/>
    </xf>
    <xf numFmtId="0" fontId="1" fillId="6" borderId="40" xfId="1" applyFont="1" applyFill="1" applyBorder="1" applyAlignment="1" applyProtection="1">
      <alignment horizontal="center" vertical="center"/>
      <protection hidden="1"/>
    </xf>
    <xf numFmtId="0" fontId="6" fillId="6" borderId="42" xfId="0" applyFont="1" applyFill="1" applyBorder="1" applyAlignment="1" applyProtection="1">
      <alignment horizontal="center" vertical="center" wrapText="1"/>
      <protection hidden="1"/>
    </xf>
    <xf numFmtId="0" fontId="6" fillId="6" borderId="45"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17" fillId="6" borderId="5" xfId="1" applyFont="1" applyFill="1" applyBorder="1" applyAlignment="1" applyProtection="1">
      <alignment horizontal="left" vertical="center"/>
    </xf>
    <xf numFmtId="0" fontId="17" fillId="6" borderId="4" xfId="1" applyFont="1" applyFill="1" applyBorder="1" applyAlignment="1" applyProtection="1">
      <alignment horizontal="left" vertical="center"/>
    </xf>
    <xf numFmtId="0" fontId="6" fillId="6" borderId="51" xfId="0" applyFont="1" applyFill="1" applyBorder="1" applyAlignment="1" applyProtection="1">
      <alignment horizontal="center" vertical="center" wrapText="1"/>
      <protection hidden="1"/>
    </xf>
    <xf numFmtId="0" fontId="6" fillId="6" borderId="52" xfId="0" applyFont="1" applyFill="1" applyBorder="1" applyAlignment="1" applyProtection="1">
      <alignment horizontal="center" vertical="center" wrapText="1"/>
      <protection hidden="1"/>
    </xf>
    <xf numFmtId="0" fontId="6" fillId="6" borderId="53" xfId="0" applyFont="1" applyFill="1" applyBorder="1" applyAlignment="1" applyProtection="1">
      <alignment horizontal="center" vertical="center" wrapText="1"/>
      <protection hidden="1"/>
    </xf>
    <xf numFmtId="49" fontId="6" fillId="6" borderId="35" xfId="0" applyNumberFormat="1" applyFont="1" applyFill="1" applyBorder="1" applyAlignment="1" applyProtection="1">
      <alignment horizontal="center" vertical="center" wrapText="1"/>
      <protection hidden="1"/>
    </xf>
    <xf numFmtId="49" fontId="6" fillId="6" borderId="43" xfId="0" applyNumberFormat="1" applyFont="1" applyFill="1" applyBorder="1" applyAlignment="1" applyProtection="1">
      <alignment horizontal="center" vertical="center" wrapText="1"/>
      <protection hidden="1"/>
    </xf>
    <xf numFmtId="49" fontId="6" fillId="6" borderId="36" xfId="0" applyNumberFormat="1" applyFont="1" applyFill="1" applyBorder="1" applyAlignment="1" applyProtection="1">
      <alignment horizontal="center" vertical="center" wrapText="1"/>
      <protection hidden="1"/>
    </xf>
    <xf numFmtId="0" fontId="12" fillId="5" borderId="2" xfId="1" applyFont="1" applyFill="1" applyBorder="1" applyAlignment="1" applyProtection="1">
      <alignment horizontal="left" vertical="center"/>
      <protection hidden="1"/>
    </xf>
    <xf numFmtId="0" fontId="12" fillId="5" borderId="3" xfId="1" applyFont="1" applyFill="1" applyBorder="1" applyAlignment="1" applyProtection="1">
      <alignment horizontal="left" vertical="center"/>
      <protection hidden="1"/>
    </xf>
    <xf numFmtId="0" fontId="12" fillId="6" borderId="0" xfId="1" applyFont="1" applyFill="1" applyBorder="1" applyAlignment="1" applyProtection="1">
      <alignment horizontal="left" vertical="center"/>
      <protection hidden="1"/>
    </xf>
    <xf numFmtId="0" fontId="12" fillId="6" borderId="17" xfId="1" applyFont="1" applyFill="1" applyBorder="1" applyAlignment="1" applyProtection="1">
      <alignment horizontal="left" vertical="center"/>
      <protection hidden="1"/>
    </xf>
    <xf numFmtId="0" fontId="3" fillId="6" borderId="28" xfId="1" applyFont="1" applyFill="1" applyBorder="1" applyAlignment="1" applyProtection="1">
      <alignment horizontal="center" vertical="center"/>
      <protection hidden="1"/>
    </xf>
    <xf numFmtId="0" fontId="3" fillId="6" borderId="48" xfId="1" applyFont="1" applyFill="1" applyBorder="1" applyAlignment="1" applyProtection="1">
      <alignment horizontal="center" vertical="center"/>
      <protection hidden="1"/>
    </xf>
    <xf numFmtId="0" fontId="1" fillId="6" borderId="4" xfId="1" applyFont="1" applyFill="1" applyBorder="1" applyAlignment="1" applyProtection="1">
      <alignment horizontal="left" vertical="center"/>
      <protection hidden="1"/>
    </xf>
    <xf numFmtId="0" fontId="1" fillId="6" borderId="4" xfId="1" quotePrefix="1" applyNumberFormat="1" applyFont="1" applyFill="1" applyBorder="1" applyAlignment="1" applyProtection="1">
      <alignment horizontal="center" vertical="center"/>
      <protection hidden="1"/>
    </xf>
    <xf numFmtId="0" fontId="1" fillId="6" borderId="19" xfId="1" quotePrefix="1" applyNumberFormat="1" applyFont="1" applyFill="1" applyBorder="1" applyAlignment="1" applyProtection="1">
      <alignment horizontal="center" vertical="center"/>
      <protection hidden="1"/>
    </xf>
    <xf numFmtId="0" fontId="1" fillId="6" borderId="4" xfId="1" applyNumberFormat="1" applyFont="1" applyFill="1" applyBorder="1" applyAlignment="1" applyProtection="1">
      <alignment horizontal="center" vertical="center"/>
      <protection hidden="1"/>
    </xf>
    <xf numFmtId="0" fontId="1" fillId="6" borderId="19" xfId="1" applyNumberFormat="1" applyFont="1" applyFill="1" applyBorder="1" applyAlignment="1" applyProtection="1">
      <alignment horizontal="center" vertical="center"/>
      <protection hidden="1"/>
    </xf>
    <xf numFmtId="0" fontId="2" fillId="3" borderId="5" xfId="1" applyFont="1" applyFill="1" applyBorder="1" applyAlignment="1" applyProtection="1">
      <alignment horizontal="right" vertical="center"/>
    </xf>
    <xf numFmtId="0" fontId="2" fillId="3" borderId="4" xfId="1" applyFont="1" applyFill="1" applyBorder="1" applyAlignment="1" applyProtection="1">
      <alignment horizontal="right" vertical="center"/>
    </xf>
    <xf numFmtId="4" fontId="2" fillId="3" borderId="5" xfId="2" applyNumberFormat="1" applyFont="1" applyFill="1" applyBorder="1" applyAlignment="1" applyProtection="1">
      <alignment horizontal="right" vertical="center"/>
    </xf>
    <xf numFmtId="4" fontId="2" fillId="3" borderId="4" xfId="2" applyNumberFormat="1" applyFont="1" applyFill="1" applyBorder="1" applyAlignment="1" applyProtection="1">
      <alignment horizontal="right" vertical="center"/>
    </xf>
    <xf numFmtId="4" fontId="2" fillId="3" borderId="19" xfId="2" applyNumberFormat="1" applyFont="1" applyFill="1" applyBorder="1" applyAlignment="1" applyProtection="1">
      <alignment horizontal="right" vertical="center"/>
    </xf>
    <xf numFmtId="0" fontId="3" fillId="6" borderId="1"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7" xfId="1" applyFont="1" applyFill="1" applyBorder="1" applyAlignment="1" applyProtection="1">
      <alignment horizontal="center" vertical="center"/>
      <protection hidden="1"/>
    </xf>
    <xf numFmtId="0" fontId="3" fillId="6" borderId="15" xfId="1" applyFont="1" applyFill="1" applyBorder="1" applyAlignment="1" applyProtection="1">
      <alignment horizontal="center" vertical="center"/>
      <protection hidden="1"/>
    </xf>
    <xf numFmtId="0" fontId="3" fillId="6" borderId="14" xfId="1" applyFont="1" applyFill="1" applyBorder="1" applyAlignment="1" applyProtection="1">
      <alignment horizontal="center" vertical="center"/>
      <protection hidden="1"/>
    </xf>
    <xf numFmtId="0" fontId="3" fillId="6" borderId="12" xfId="1" applyFont="1" applyFill="1" applyBorder="1" applyAlignment="1" applyProtection="1">
      <alignment horizontal="center" vertical="center"/>
      <protection hidden="1"/>
    </xf>
    <xf numFmtId="0" fontId="3" fillId="6" borderId="9" xfId="1" applyFont="1" applyFill="1" applyBorder="1" applyAlignment="1" applyProtection="1">
      <alignment horizontal="center"/>
    </xf>
    <xf numFmtId="0" fontId="3" fillId="6" borderId="10" xfId="1" applyFont="1" applyFill="1" applyBorder="1" applyAlignment="1" applyProtection="1">
      <alignment horizontal="center"/>
    </xf>
    <xf numFmtId="0" fontId="3" fillId="6" borderId="16" xfId="1" applyFont="1" applyFill="1" applyBorder="1" applyAlignment="1" applyProtection="1">
      <alignment horizontal="center"/>
    </xf>
    <xf numFmtId="0" fontId="13" fillId="6" borderId="12" xfId="1" applyFont="1" applyFill="1" applyBorder="1" applyAlignment="1" applyProtection="1">
      <alignment horizontal="center" vertical="center"/>
      <protection locked="0"/>
    </xf>
    <xf numFmtId="0" fontId="13" fillId="6" borderId="48" xfId="1" applyFont="1" applyFill="1" applyBorder="1" applyAlignment="1" applyProtection="1">
      <alignment horizontal="center" vertical="center"/>
      <protection locked="0"/>
    </xf>
    <xf numFmtId="0" fontId="13" fillId="6" borderId="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wrapText="1"/>
      <protection hidden="1"/>
    </xf>
    <xf numFmtId="0" fontId="1" fillId="6" borderId="34" xfId="1" applyFont="1" applyFill="1" applyBorder="1" applyAlignment="1" applyProtection="1">
      <alignment horizontal="center" vertical="center"/>
      <protection locked="0"/>
    </xf>
    <xf numFmtId="0" fontId="1" fillId="6" borderId="32" xfId="1" applyFont="1" applyFill="1" applyBorder="1" applyAlignment="1" applyProtection="1">
      <alignment horizontal="center" vertical="center"/>
      <protection locked="0"/>
    </xf>
    <xf numFmtId="0" fontId="1" fillId="6" borderId="39" xfId="1" applyFont="1" applyFill="1" applyBorder="1" applyAlignment="1" applyProtection="1">
      <alignment horizontal="center" vertical="center"/>
      <protection locked="0"/>
    </xf>
    <xf numFmtId="0" fontId="1" fillId="6" borderId="34" xfId="1" applyFont="1" applyFill="1" applyBorder="1" applyAlignment="1" applyProtection="1">
      <alignment horizontal="center" vertical="justify"/>
      <protection locked="0"/>
    </xf>
    <xf numFmtId="0" fontId="1" fillId="6" borderId="32" xfId="1" applyFont="1" applyFill="1" applyBorder="1" applyAlignment="1" applyProtection="1">
      <alignment horizontal="center" vertical="justify"/>
      <protection locked="0"/>
    </xf>
    <xf numFmtId="0" fontId="1" fillId="6" borderId="39" xfId="1" applyFont="1" applyFill="1" applyBorder="1" applyAlignment="1" applyProtection="1">
      <alignment horizontal="center" vertical="justify"/>
      <protection locked="0"/>
    </xf>
    <xf numFmtId="0" fontId="1" fillId="6" borderId="37" xfId="1" applyFont="1" applyFill="1" applyBorder="1" applyAlignment="1" applyProtection="1">
      <alignment horizontal="center" vertical="center" wrapText="1"/>
      <protection locked="0"/>
    </xf>
    <xf numFmtId="0" fontId="1" fillId="6" borderId="2" xfId="1" applyFont="1" applyFill="1" applyBorder="1" applyAlignment="1" applyProtection="1">
      <alignment horizontal="center" vertical="center" wrapText="1"/>
      <protection locked="0"/>
    </xf>
    <xf numFmtId="0" fontId="1" fillId="6" borderId="3" xfId="1" applyFont="1" applyFill="1" applyBorder="1" applyAlignment="1" applyProtection="1">
      <alignment horizontal="center" vertical="center" wrapText="1"/>
      <protection locked="0"/>
    </xf>
    <xf numFmtId="0" fontId="1" fillId="6" borderId="26" xfId="1" applyFont="1" applyFill="1" applyBorder="1" applyAlignment="1" applyProtection="1">
      <alignment horizontal="center" vertical="center" wrapText="1"/>
      <protection locked="0"/>
    </xf>
    <xf numFmtId="0" fontId="1" fillId="6" borderId="8" xfId="1" applyFont="1" applyFill="1" applyBorder="1" applyAlignment="1" applyProtection="1">
      <alignment horizontal="center" vertical="center" wrapText="1"/>
      <protection locked="0"/>
    </xf>
    <xf numFmtId="0" fontId="1" fillId="6" borderId="38" xfId="1" applyFont="1" applyFill="1" applyBorder="1" applyAlignment="1" applyProtection="1">
      <alignment horizontal="center" vertical="center" wrapText="1"/>
      <protection locked="0"/>
    </xf>
    <xf numFmtId="0" fontId="13" fillId="6" borderId="6" xfId="1" applyFont="1" applyFill="1" applyBorder="1" applyAlignment="1" applyProtection="1">
      <alignment horizontal="left" vertical="center"/>
      <protection hidden="1"/>
    </xf>
    <xf numFmtId="0" fontId="13" fillId="6" borderId="0" xfId="1" applyFont="1" applyFill="1" applyBorder="1" applyAlignment="1" applyProtection="1">
      <alignment horizontal="left" vertical="center"/>
      <protection hidden="1"/>
    </xf>
    <xf numFmtId="0" fontId="13" fillId="6" borderId="6" xfId="1" applyFont="1" applyFill="1" applyBorder="1" applyAlignment="1" applyProtection="1">
      <alignment horizontal="left" vertical="center" wrapText="1"/>
      <protection hidden="1"/>
    </xf>
    <xf numFmtId="0" fontId="13" fillId="6" borderId="0" xfId="1" applyFont="1" applyFill="1" applyBorder="1" applyAlignment="1" applyProtection="1">
      <alignment horizontal="left" vertical="center" wrapText="1"/>
      <protection hidden="1"/>
    </xf>
    <xf numFmtId="0" fontId="3" fillId="6" borderId="20" xfId="1" applyFont="1" applyFill="1" applyBorder="1" applyAlignment="1" applyProtection="1">
      <alignment horizontal="center" vertical="center"/>
      <protection hidden="1"/>
    </xf>
  </cellXfs>
  <cellStyles count="6">
    <cellStyle name="Millares" xfId="4" builtinId="3"/>
    <cellStyle name="Millares 2" xfId="2"/>
    <cellStyle name="Moneda 2" xfId="5"/>
    <cellStyle name="Normal" xfId="0" builtinId="0"/>
    <cellStyle name="Normal 2" xfId="1"/>
    <cellStyle name="Porcentaje" xfId="3" builtinId="5"/>
  </cellStyles>
  <dxfs count="52">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618490</xdr:colOff>
      <xdr:row>189</xdr:row>
      <xdr:rowOff>21710</xdr:rowOff>
    </xdr:from>
    <xdr:ext cx="1541305" cy="571501"/>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3646" y="6808273"/>
          <a:ext cx="1541305" cy="5715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318566</xdr:colOff>
      <xdr:row>859</xdr:row>
      <xdr:rowOff>84498</xdr:rowOff>
    </xdr:from>
    <xdr:ext cx="1885697" cy="643165"/>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1537" y="12523027"/>
          <a:ext cx="1885697" cy="6431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3"/>
  <sheetViews>
    <sheetView tabSelected="1" zoomScale="80" zoomScaleNormal="80" workbookViewId="0">
      <selection activeCell="P14" sqref="P14"/>
    </sheetView>
  </sheetViews>
  <sheetFormatPr baseColWidth="10" defaultRowHeight="12.75"/>
  <cols>
    <col min="1" max="1" width="2.7109375" style="1" customWidth="1"/>
    <col min="2" max="2" width="15.28515625" style="1" bestFit="1" customWidth="1"/>
    <col min="3" max="3" width="9.7109375" style="1" customWidth="1"/>
    <col min="4" max="4" width="11.140625" style="1" customWidth="1"/>
    <col min="5" max="5" width="18.5703125" style="1" customWidth="1"/>
    <col min="6" max="6" width="30.28515625" style="1" customWidth="1"/>
    <col min="7" max="7" width="16.85546875" style="1" customWidth="1"/>
    <col min="8" max="8" width="10.85546875" style="1" customWidth="1"/>
    <col min="9" max="9" width="11" style="1" customWidth="1"/>
    <col min="10" max="10" width="7.140625" style="1" hidden="1" customWidth="1"/>
    <col min="11" max="11" width="13" style="1" customWidth="1"/>
    <col min="12" max="16384" width="11.42578125" style="1"/>
  </cols>
  <sheetData>
    <row r="1" spans="2:11" ht="13.5" thickBot="1"/>
    <row r="2" spans="2:11" ht="15" customHeight="1">
      <c r="B2" s="145" t="s">
        <v>61</v>
      </c>
      <c r="C2" s="146"/>
      <c r="D2" s="146"/>
      <c r="E2" s="146"/>
      <c r="F2" s="146"/>
      <c r="G2" s="146"/>
      <c r="H2" s="146"/>
      <c r="I2" s="146"/>
      <c r="J2" s="146"/>
      <c r="K2" s="147"/>
    </row>
    <row r="3" spans="2:11" ht="15" customHeight="1">
      <c r="B3" s="148"/>
      <c r="C3" s="149"/>
      <c r="D3" s="149"/>
      <c r="E3" s="149"/>
      <c r="F3" s="149"/>
      <c r="G3" s="149"/>
      <c r="H3" s="149"/>
      <c r="I3" s="149"/>
      <c r="J3" s="149"/>
      <c r="K3" s="150"/>
    </row>
    <row r="4" spans="2:11" ht="15" customHeight="1" thickBot="1">
      <c r="B4" s="151"/>
      <c r="C4" s="152"/>
      <c r="D4" s="152"/>
      <c r="E4" s="152"/>
      <c r="F4" s="152"/>
      <c r="G4" s="152"/>
      <c r="H4" s="152"/>
      <c r="I4" s="152"/>
      <c r="J4" s="152"/>
      <c r="K4" s="153"/>
    </row>
    <row r="5" spans="2:11" ht="18.75" customHeight="1" thickBot="1">
      <c r="B5" s="120" t="s">
        <v>9</v>
      </c>
      <c r="C5" s="121"/>
      <c r="D5" s="136" t="str">
        <f>+'Completar SOFSE'!B5</f>
        <v>36/2021</v>
      </c>
      <c r="E5" s="136"/>
      <c r="F5" s="136"/>
      <c r="G5" s="137"/>
      <c r="H5" s="142" t="s">
        <v>12</v>
      </c>
      <c r="I5" s="143"/>
      <c r="J5" s="143"/>
      <c r="K5" s="144"/>
    </row>
    <row r="6" spans="2:11" ht="30" customHeight="1">
      <c r="B6" s="120" t="s">
        <v>26</v>
      </c>
      <c r="C6" s="121"/>
      <c r="D6" s="138" t="str">
        <f>+'Completar SOFSE'!B6</f>
        <v>Por Compulsa Abreviada</v>
      </c>
      <c r="E6" s="138"/>
      <c r="F6" s="138"/>
      <c r="G6" s="139"/>
      <c r="H6" s="122" t="s">
        <v>8</v>
      </c>
      <c r="I6" s="127"/>
      <c r="J6" s="128"/>
      <c r="K6" s="129"/>
    </row>
    <row r="7" spans="2:11" ht="15.75" customHeight="1">
      <c r="B7" s="12" t="s">
        <v>22</v>
      </c>
      <c r="C7" s="13"/>
      <c r="D7" s="140" t="str">
        <f>+'Completar SOFSE'!B7</f>
        <v>EX-2021-39980066- -APN-GCO#SOFSE</v>
      </c>
      <c r="E7" s="140"/>
      <c r="F7" s="140"/>
      <c r="G7" s="141"/>
      <c r="H7" s="123"/>
      <c r="I7" s="130"/>
      <c r="J7" s="131"/>
      <c r="K7" s="132"/>
    </row>
    <row r="8" spans="2:11" ht="15.75" customHeight="1">
      <c r="B8" s="158" t="s">
        <v>10</v>
      </c>
      <c r="C8" s="159"/>
      <c r="D8" s="140" t="str">
        <f>+'Completar SOFSE'!B8</f>
        <v>ADQUISICIÓN DE REPUESTOS PARA MOTORES CUMMINS MODELO KTA-19 PARA COCHES REMOLCADOS CNR CCK</v>
      </c>
      <c r="E8" s="140"/>
      <c r="F8" s="140"/>
      <c r="G8" s="141"/>
      <c r="H8" s="14" t="s">
        <v>28</v>
      </c>
      <c r="I8" s="124"/>
      <c r="J8" s="125"/>
      <c r="K8" s="126"/>
    </row>
    <row r="9" spans="2:11" ht="16.5" customHeight="1">
      <c r="B9" s="158"/>
      <c r="C9" s="159"/>
      <c r="D9" s="140"/>
      <c r="E9" s="140"/>
      <c r="F9" s="140"/>
      <c r="G9" s="141"/>
      <c r="H9" s="15" t="s">
        <v>1</v>
      </c>
      <c r="I9" s="124"/>
      <c r="J9" s="125"/>
      <c r="K9" s="126"/>
    </row>
    <row r="10" spans="2:11" ht="16.5" customHeight="1">
      <c r="B10" s="158"/>
      <c r="C10" s="159"/>
      <c r="D10" s="140"/>
      <c r="E10" s="140"/>
      <c r="F10" s="140"/>
      <c r="G10" s="141"/>
      <c r="H10" s="15" t="s">
        <v>2</v>
      </c>
      <c r="I10" s="133"/>
      <c r="J10" s="134"/>
      <c r="K10" s="135"/>
    </row>
    <row r="11" spans="2:11" ht="15">
      <c r="B11" s="19" t="s">
        <v>18</v>
      </c>
      <c r="C11" s="20"/>
      <c r="D11" s="86" t="str">
        <f>+'Completar SOFSE'!B11</f>
        <v>Por renglón</v>
      </c>
      <c r="E11" s="20"/>
      <c r="F11" s="13"/>
      <c r="G11" s="13"/>
      <c r="H11" s="16" t="s">
        <v>5</v>
      </c>
      <c r="I11" s="170"/>
      <c r="J11" s="171"/>
      <c r="K11" s="172"/>
    </row>
    <row r="12" spans="2:11" ht="13.5" thickBot="1">
      <c r="B12" s="21"/>
      <c r="C12" s="22"/>
      <c r="D12" s="22"/>
      <c r="E12" s="23"/>
      <c r="F12" s="22"/>
      <c r="G12" s="22"/>
      <c r="H12" s="17"/>
      <c r="I12" s="24"/>
      <c r="J12" s="24"/>
      <c r="K12" s="18"/>
    </row>
    <row r="13" spans="2:11" ht="15" customHeight="1">
      <c r="B13" s="156" t="s">
        <v>56</v>
      </c>
      <c r="C13" s="164" t="s">
        <v>11</v>
      </c>
      <c r="D13" s="164" t="s">
        <v>3</v>
      </c>
      <c r="E13" s="166" t="s">
        <v>4</v>
      </c>
      <c r="F13" s="168" t="s">
        <v>31</v>
      </c>
      <c r="G13" s="177" t="s">
        <v>55</v>
      </c>
      <c r="H13" s="160" t="s">
        <v>32</v>
      </c>
      <c r="I13" s="162" t="s">
        <v>33</v>
      </c>
      <c r="J13" s="175" t="s">
        <v>34</v>
      </c>
      <c r="K13" s="162" t="s">
        <v>35</v>
      </c>
    </row>
    <row r="14" spans="2:11" ht="15.75" customHeight="1" thickBot="1">
      <c r="B14" s="157"/>
      <c r="C14" s="165"/>
      <c r="D14" s="165"/>
      <c r="E14" s="167"/>
      <c r="F14" s="169"/>
      <c r="G14" s="178"/>
      <c r="H14" s="161"/>
      <c r="I14" s="163"/>
      <c r="J14" s="176"/>
      <c r="K14" s="163"/>
    </row>
    <row r="15" spans="2:11" ht="27.75" customHeight="1">
      <c r="B15" s="2">
        <f>+'Completar SOFSE'!A21</f>
        <v>1</v>
      </c>
      <c r="C15" s="3">
        <f>VLOOKUP(B15,'Completar SOFSE'!$A$19:$E$501,2,0)</f>
        <v>3</v>
      </c>
      <c r="D15" s="3" t="str">
        <f>VLOOKUP(B15,'Completar SOFSE'!$A$19:$E$501,3,0)</f>
        <v>UN</v>
      </c>
      <c r="E15" s="3">
        <f>VLOOKUP(B15,'Completar SOFSE'!$A$19:$E$501,4,0)</f>
        <v>1000011454</v>
      </c>
      <c r="F15" s="4" t="str">
        <f>VLOOKUP(B15,'Completar SOFSE'!$A$19:$E$501,5,0)</f>
        <v>BOMBA DE COMBUSTIBLE</v>
      </c>
      <c r="G15" s="108">
        <f>VLOOKUP(B15,'Completar SOFSE'!$A$19:$F$501,6,0)</f>
        <v>3059657</v>
      </c>
      <c r="H15" s="109"/>
      <c r="I15" s="58"/>
      <c r="J15" s="50">
        <f>+(C15*H15)*I15</f>
        <v>0</v>
      </c>
      <c r="K15" s="25">
        <f>+C15*H15</f>
        <v>0</v>
      </c>
    </row>
    <row r="16" spans="2:11" ht="27.75" customHeight="1">
      <c r="B16" s="5">
        <f>+B15+1</f>
        <v>2</v>
      </c>
      <c r="C16" s="6">
        <f>VLOOKUP(B16,'Completar SOFSE'!$A$19:$E$501,2,0)</f>
        <v>3</v>
      </c>
      <c r="D16" s="6" t="str">
        <f>VLOOKUP(B16,'Completar SOFSE'!$A$19:$E$501,3,0)</f>
        <v>UN</v>
      </c>
      <c r="E16" s="6">
        <f>VLOOKUP(B16,'Completar SOFSE'!$A$19:$E$501,4,0)</f>
        <v>1000011483</v>
      </c>
      <c r="F16" s="8" t="str">
        <f>VLOOKUP(B16,'Completar SOFSE'!$A$19:$E$501,5,0)</f>
        <v>CONTROLADOR ELECTRONICO</v>
      </c>
      <c r="G16" s="110">
        <f>VLOOKUP(B16,'Completar SOFSE'!$A$19:$F$501,6,0)</f>
        <v>3044195</v>
      </c>
      <c r="H16" s="51"/>
      <c r="I16" s="59"/>
      <c r="J16" s="52">
        <f t="shared" ref="J16:J21" si="0">+(C16*H16)*I16</f>
        <v>0</v>
      </c>
      <c r="K16" s="53">
        <f t="shared" ref="K16:K21" si="1">+C16*H16</f>
        <v>0</v>
      </c>
    </row>
    <row r="17" spans="2:11" ht="27.75" customHeight="1">
      <c r="B17" s="5">
        <f t="shared" ref="B17:B21" si="2">+B16+1</f>
        <v>3</v>
      </c>
      <c r="C17" s="6">
        <f>VLOOKUP(B17,'Completar SOFSE'!$A$19:$E$501,2,0)</f>
        <v>3</v>
      </c>
      <c r="D17" s="6" t="str">
        <f>VLOOKUP(B17,'Completar SOFSE'!$A$19:$E$501,3,0)</f>
        <v>UN</v>
      </c>
      <c r="E17" s="6">
        <f>VLOOKUP(B17,'Completar SOFSE'!$A$19:$E$501,4,0)</f>
        <v>1000011404</v>
      </c>
      <c r="F17" s="8" t="str">
        <f>VLOOKUP(B17,'Completar SOFSE'!$A$19:$E$501,5,0)</f>
        <v>BOMBA DE AGUA</v>
      </c>
      <c r="G17" s="110">
        <f>VLOOKUP(B17,'Completar SOFSE'!$A$19:$F$501,6,0)</f>
        <v>4025310</v>
      </c>
      <c r="H17" s="51"/>
      <c r="I17" s="59"/>
      <c r="J17" s="52">
        <f t="shared" si="0"/>
        <v>0</v>
      </c>
      <c r="K17" s="53">
        <f t="shared" si="1"/>
        <v>0</v>
      </c>
    </row>
    <row r="18" spans="2:11" ht="27.75" customHeight="1">
      <c r="B18" s="5">
        <f t="shared" si="2"/>
        <v>4</v>
      </c>
      <c r="C18" s="6">
        <f>VLOOKUP(B18,'Completar SOFSE'!$A$19:$E$501,2,0)</f>
        <v>3</v>
      </c>
      <c r="D18" s="6" t="str">
        <f>VLOOKUP(B18,'Completar SOFSE'!$A$19:$E$501,3,0)</f>
        <v>UN</v>
      </c>
      <c r="E18" s="6">
        <f>VLOOKUP(B18,'Completar SOFSE'!$A$19:$E$501,4,0)</f>
        <v>1000011370</v>
      </c>
      <c r="F18" s="8" t="str">
        <f>VLOOKUP(B18,'Completar SOFSE'!$A$19:$E$501,5,0)</f>
        <v>TURBOCOMPRESOR</v>
      </c>
      <c r="G18" s="110">
        <f>VLOOKUP(B18,'Completar SOFSE'!$A$19:$F$501,6,0)</f>
        <v>3594027</v>
      </c>
      <c r="H18" s="51"/>
      <c r="I18" s="59"/>
      <c r="J18" s="52">
        <f t="shared" si="0"/>
        <v>0</v>
      </c>
      <c r="K18" s="53">
        <f t="shared" si="1"/>
        <v>0</v>
      </c>
    </row>
    <row r="19" spans="2:11" ht="27.75" customHeight="1">
      <c r="B19" s="5">
        <f t="shared" si="2"/>
        <v>5</v>
      </c>
      <c r="C19" s="6">
        <f>VLOOKUP(B19,'Completar SOFSE'!$A$19:$E$501,2,0)</f>
        <v>2</v>
      </c>
      <c r="D19" s="6" t="str">
        <f>VLOOKUP(B19,'Completar SOFSE'!$A$19:$E$501,3,0)</f>
        <v>UN</v>
      </c>
      <c r="E19" s="6">
        <f>VLOOKUP(B19,'Completar SOFSE'!$A$19:$E$501,4,0)</f>
        <v>1000029219</v>
      </c>
      <c r="F19" s="8" t="str">
        <f>VLOOKUP(B19,'Completar SOFSE'!$A$19:$E$501,5,0)</f>
        <v>ALTERNADOR</v>
      </c>
      <c r="G19" s="110">
        <f>VLOOKUP(B19,'Completar SOFSE'!$A$19:$F$501,6,0)</f>
        <v>3016627</v>
      </c>
      <c r="H19" s="51"/>
      <c r="I19" s="59"/>
      <c r="J19" s="52">
        <f t="shared" si="0"/>
        <v>0</v>
      </c>
      <c r="K19" s="53">
        <f t="shared" si="1"/>
        <v>0</v>
      </c>
    </row>
    <row r="20" spans="2:11" ht="27.75" customHeight="1">
      <c r="B20" s="5">
        <f t="shared" si="2"/>
        <v>6</v>
      </c>
      <c r="C20" s="6">
        <f>VLOOKUP(B20,'Completar SOFSE'!$A$19:$E$501,2,0)</f>
        <v>2</v>
      </c>
      <c r="D20" s="6" t="str">
        <f>VLOOKUP(B20,'Completar SOFSE'!$A$19:$E$501,3,0)</f>
        <v>UN</v>
      </c>
      <c r="E20" s="6">
        <f>VLOOKUP(B20,'Completar SOFSE'!$A$19:$E$501,4,0)</f>
        <v>1000011498</v>
      </c>
      <c r="F20" s="8" t="str">
        <f>VLOOKUP(B20,'Completar SOFSE'!$A$19:$E$501,5,0)</f>
        <v>MOTOR DE ARRANQUE</v>
      </c>
      <c r="G20" s="110" t="str">
        <f>VLOOKUP(B20,'Completar SOFSE'!$A$19:$F$501,6,0)</f>
        <v>ST4073-01</v>
      </c>
      <c r="H20" s="51"/>
      <c r="I20" s="59"/>
      <c r="J20" s="52">
        <f t="shared" si="0"/>
        <v>0</v>
      </c>
      <c r="K20" s="53">
        <f t="shared" si="1"/>
        <v>0</v>
      </c>
    </row>
    <row r="21" spans="2:11" ht="27.75" customHeight="1">
      <c r="B21" s="5">
        <f t="shared" si="2"/>
        <v>7</v>
      </c>
      <c r="C21" s="6">
        <f>VLOOKUP(B21,'Completar SOFSE'!$A$19:$E$501,2,0)</f>
        <v>1</v>
      </c>
      <c r="D21" s="6" t="str">
        <f>VLOOKUP(B21,'Completar SOFSE'!$A$19:$E$501,3,0)</f>
        <v>UN</v>
      </c>
      <c r="E21" s="6">
        <f>VLOOKUP(B21,'Completar SOFSE'!$A$19:$E$501,4,0)</f>
        <v>1000011421</v>
      </c>
      <c r="F21" s="8" t="str">
        <f>VLOOKUP(B21,'Completar SOFSE'!$A$19:$E$501,5,0)</f>
        <v>EJE BOMBA DE AGUA</v>
      </c>
      <c r="G21" s="110">
        <f>VLOOKUP(B21,'Completar SOFSE'!$A$19:$F$501,6,0)</f>
        <v>3202007</v>
      </c>
      <c r="H21" s="51"/>
      <c r="I21" s="59"/>
      <c r="J21" s="52">
        <f t="shared" si="0"/>
        <v>0</v>
      </c>
      <c r="K21" s="53">
        <f t="shared" si="1"/>
        <v>0</v>
      </c>
    </row>
    <row r="22" spans="2:11" ht="27.75" customHeight="1">
      <c r="B22" s="5">
        <f>+'Completar SOFSE'!A28</f>
        <v>8</v>
      </c>
      <c r="C22" s="6">
        <f>VLOOKUP(B22,'Completar SOFSE'!$A$19:$E$501,2,0)</f>
        <v>4</v>
      </c>
      <c r="D22" s="6" t="str">
        <f>VLOOKUP(B22,'Completar SOFSE'!$A$19:$E$501,3,0)</f>
        <v>UN</v>
      </c>
      <c r="E22" s="6">
        <f>VLOOKUP(B22,'Completar SOFSE'!$A$19:$E$501,4,0)</f>
        <v>1000011396</v>
      </c>
      <c r="F22" s="8" t="str">
        <f>VLOOKUP(B22,'Completar SOFSE'!$A$19:$E$501,5,0)</f>
        <v>BULBO DE PRESION PARA EL SISTEMA DE LUBRICACION</v>
      </c>
      <c r="G22" s="110">
        <f>VLOOKUP(B22,'Completar SOFSE'!$A$19:$F$501,6,0)</f>
        <v>3015237</v>
      </c>
      <c r="H22" s="51"/>
      <c r="I22" s="59"/>
      <c r="J22" s="52">
        <f t="shared" ref="J22:J36" si="3">+(C22*H22)*I22</f>
        <v>0</v>
      </c>
      <c r="K22" s="53">
        <f t="shared" ref="K22:K36" si="4">+C22*H22</f>
        <v>0</v>
      </c>
    </row>
    <row r="23" spans="2:11" ht="27.75" customHeight="1">
      <c r="B23" s="5">
        <f>+'Completar SOFSE'!A29</f>
        <v>9</v>
      </c>
      <c r="C23" s="6">
        <f>VLOOKUP(B23,'Completar SOFSE'!$A$19:$E$501,2,0)</f>
        <v>4</v>
      </c>
      <c r="D23" s="6" t="str">
        <f>VLOOKUP(B23,'Completar SOFSE'!$A$19:$E$501,3,0)</f>
        <v>UN</v>
      </c>
      <c r="E23" s="6">
        <f>VLOOKUP(B23,'Completar SOFSE'!$A$19:$E$501,4,0)</f>
        <v>1000011491</v>
      </c>
      <c r="F23" s="8" t="str">
        <f>VLOOKUP(B23,'Completar SOFSE'!$A$19:$E$501,5,0)</f>
        <v>SENSOR PARA SISTEMA DE REFRIGERACION</v>
      </c>
      <c r="G23" s="110">
        <f>VLOOKUP(B23,'Completar SOFSE'!$A$19:$F$501,6,0)</f>
        <v>3015238</v>
      </c>
      <c r="H23" s="51"/>
      <c r="I23" s="59"/>
      <c r="J23" s="52">
        <f t="shared" si="3"/>
        <v>0</v>
      </c>
      <c r="K23" s="53">
        <f t="shared" si="4"/>
        <v>0</v>
      </c>
    </row>
    <row r="24" spans="2:11" ht="27.75" customHeight="1">
      <c r="B24" s="5">
        <f>+'Completar SOFSE'!A30</f>
        <v>10</v>
      </c>
      <c r="C24" s="6">
        <f>VLOOKUP(B24,'Completar SOFSE'!$A$19:$E$501,2,0)</f>
        <v>2</v>
      </c>
      <c r="D24" s="6" t="str">
        <f>VLOOKUP(B24,'Completar SOFSE'!$A$19:$E$501,3,0)</f>
        <v>UN</v>
      </c>
      <c r="E24" s="6">
        <f>VLOOKUP(B24,'Completar SOFSE'!$A$19:$E$501,4,0)</f>
        <v>1000011167</v>
      </c>
      <c r="F24" s="8" t="str">
        <f>VLOOKUP(B24,'Completar SOFSE'!$A$19:$E$501,5,0)</f>
        <v>HOROMETRO PARA CONTADOR ANALOGICO</v>
      </c>
      <c r="G24" s="110">
        <f>VLOOKUP(B24,'Completar SOFSE'!$A$19:$F$501,6,0)</f>
        <v>3035766</v>
      </c>
      <c r="H24" s="51"/>
      <c r="I24" s="59"/>
      <c r="J24" s="52">
        <f t="shared" si="3"/>
        <v>0</v>
      </c>
      <c r="K24" s="53">
        <f t="shared" si="4"/>
        <v>0</v>
      </c>
    </row>
    <row r="25" spans="2:11" hidden="1">
      <c r="B25" s="5">
        <f>+'Completar SOFSE'!A31</f>
        <v>11</v>
      </c>
      <c r="C25" s="6">
        <f>VLOOKUP(B25,'Completar SOFSE'!$A$19:$E$501,2,0)</f>
        <v>0</v>
      </c>
      <c r="D25" s="6">
        <f>VLOOKUP(B25,'Completar SOFSE'!$A$19:$E$501,3,0)</f>
        <v>0</v>
      </c>
      <c r="E25" s="6">
        <f>VLOOKUP(B25,'Completar SOFSE'!$A$19:$E$501,4,0)</f>
        <v>0</v>
      </c>
      <c r="F25" s="8">
        <f>VLOOKUP(B25,'Completar SOFSE'!$A$19:$E$501,5,0)</f>
        <v>0</v>
      </c>
      <c r="G25" s="110">
        <f>VLOOKUP(B25,'Completar SOFSE'!$A$19:$F$501,6,0)</f>
        <v>0</v>
      </c>
      <c r="H25" s="51"/>
      <c r="I25" s="59"/>
      <c r="J25" s="52">
        <f t="shared" si="3"/>
        <v>0</v>
      </c>
      <c r="K25" s="53">
        <f t="shared" si="4"/>
        <v>0</v>
      </c>
    </row>
    <row r="26" spans="2:11" hidden="1">
      <c r="B26" s="5">
        <f>+'Completar SOFSE'!A32</f>
        <v>12</v>
      </c>
      <c r="C26" s="6">
        <f>VLOOKUP(B26,'Completar SOFSE'!$A$19:$E$501,2,0)</f>
        <v>0</v>
      </c>
      <c r="D26" s="6">
        <f>VLOOKUP(B26,'Completar SOFSE'!$A$19:$E$501,3,0)</f>
        <v>0</v>
      </c>
      <c r="E26" s="6">
        <f>VLOOKUP(B26,'Completar SOFSE'!$A$19:$E$501,4,0)</f>
        <v>0</v>
      </c>
      <c r="F26" s="8">
        <f>VLOOKUP(B26,'Completar SOFSE'!$A$19:$E$501,5,0)</f>
        <v>0</v>
      </c>
      <c r="G26" s="110">
        <f>VLOOKUP(B26,'Completar SOFSE'!$A$19:$F$501,6,0)</f>
        <v>0</v>
      </c>
      <c r="H26" s="51"/>
      <c r="I26" s="59"/>
      <c r="J26" s="52">
        <f t="shared" si="3"/>
        <v>0</v>
      </c>
      <c r="K26" s="53">
        <f t="shared" si="4"/>
        <v>0</v>
      </c>
    </row>
    <row r="27" spans="2:11" ht="13.5" hidden="1" customHeight="1">
      <c r="B27" s="5">
        <f>+'Completar SOFSE'!A33</f>
        <v>13</v>
      </c>
      <c r="C27" s="6">
        <f>VLOOKUP(B27,'Completar SOFSE'!$A$19:$E$501,2,0)</f>
        <v>0</v>
      </c>
      <c r="D27" s="6">
        <f>VLOOKUP(B27,'Completar SOFSE'!$A$19:$E$501,3,0)</f>
        <v>0</v>
      </c>
      <c r="E27" s="6">
        <f>VLOOKUP(B27,'Completar SOFSE'!$A$19:$E$501,4,0)</f>
        <v>0</v>
      </c>
      <c r="F27" s="8">
        <f>VLOOKUP(B27,'Completar SOFSE'!$A$19:$E$501,5,0)</f>
        <v>0</v>
      </c>
      <c r="G27" s="110">
        <f>VLOOKUP(B27,'Completar SOFSE'!$A$19:$F$501,6,0)</f>
        <v>0</v>
      </c>
      <c r="H27" s="51"/>
      <c r="I27" s="59"/>
      <c r="J27" s="52">
        <f t="shared" si="3"/>
        <v>0</v>
      </c>
      <c r="K27" s="53">
        <f t="shared" si="4"/>
        <v>0</v>
      </c>
    </row>
    <row r="28" spans="2:11" ht="15.75" hidden="1" customHeight="1">
      <c r="B28" s="5">
        <f>+'Completar SOFSE'!A34</f>
        <v>14</v>
      </c>
      <c r="C28" s="6">
        <f>VLOOKUP(B28,'Completar SOFSE'!$A$19:$E$501,2,0)</f>
        <v>0</v>
      </c>
      <c r="D28" s="6">
        <f>VLOOKUP(B28,'Completar SOFSE'!$A$19:$E$501,3,0)</f>
        <v>0</v>
      </c>
      <c r="E28" s="6">
        <f>VLOOKUP(B28,'Completar SOFSE'!$A$19:$E$501,4,0)</f>
        <v>0</v>
      </c>
      <c r="F28" s="8">
        <f>VLOOKUP(B28,'Completar SOFSE'!$A$19:$E$501,5,0)</f>
        <v>0</v>
      </c>
      <c r="G28" s="110">
        <f>VLOOKUP(B28,'Completar SOFSE'!$A$19:$F$501,6,0)</f>
        <v>0</v>
      </c>
      <c r="H28" s="51"/>
      <c r="I28" s="59"/>
      <c r="J28" s="52">
        <f t="shared" si="3"/>
        <v>0</v>
      </c>
      <c r="K28" s="53">
        <f t="shared" si="4"/>
        <v>0</v>
      </c>
    </row>
    <row r="29" spans="2:11" hidden="1">
      <c r="B29" s="5">
        <f>+'Completar SOFSE'!A35</f>
        <v>15</v>
      </c>
      <c r="C29" s="6">
        <f>VLOOKUP(B29,'Completar SOFSE'!$A$19:$E$501,2,0)</f>
        <v>0</v>
      </c>
      <c r="D29" s="6">
        <f>VLOOKUP(B29,'Completar SOFSE'!$A$19:$E$501,3,0)</f>
        <v>0</v>
      </c>
      <c r="E29" s="6">
        <f>VLOOKUP(B29,'Completar SOFSE'!$A$19:$E$501,4,0)</f>
        <v>0</v>
      </c>
      <c r="F29" s="8">
        <f>VLOOKUP(B29,'Completar SOFSE'!$A$19:$E$501,5,0)</f>
        <v>0</v>
      </c>
      <c r="G29" s="110">
        <f>VLOOKUP(B29,'Completar SOFSE'!$A$19:$F$501,6,0)</f>
        <v>0</v>
      </c>
      <c r="H29" s="51"/>
      <c r="I29" s="59"/>
      <c r="J29" s="52">
        <f t="shared" si="3"/>
        <v>0</v>
      </c>
      <c r="K29" s="53">
        <f t="shared" si="4"/>
        <v>0</v>
      </c>
    </row>
    <row r="30" spans="2:11" hidden="1">
      <c r="B30" s="5">
        <f>+'Completar SOFSE'!A36</f>
        <v>16</v>
      </c>
      <c r="C30" s="6">
        <f>VLOOKUP(B30,'Completar SOFSE'!$A$19:$E$501,2,0)</f>
        <v>0</v>
      </c>
      <c r="D30" s="6">
        <f>VLOOKUP(B30,'Completar SOFSE'!$A$19:$E$501,3,0)</f>
        <v>0</v>
      </c>
      <c r="E30" s="6">
        <f>VLOOKUP(B30,'Completar SOFSE'!$A$19:$E$501,4,0)</f>
        <v>0</v>
      </c>
      <c r="F30" s="8">
        <f>VLOOKUP(B30,'Completar SOFSE'!$A$19:$E$501,5,0)</f>
        <v>0</v>
      </c>
      <c r="G30" s="110">
        <f>VLOOKUP(B30,'Completar SOFSE'!$A$19:$F$501,6,0)</f>
        <v>0</v>
      </c>
      <c r="H30" s="51"/>
      <c r="I30" s="59"/>
      <c r="J30" s="52">
        <f t="shared" si="3"/>
        <v>0</v>
      </c>
      <c r="K30" s="53">
        <f t="shared" si="4"/>
        <v>0</v>
      </c>
    </row>
    <row r="31" spans="2:11" hidden="1">
      <c r="B31" s="5">
        <f>+'Completar SOFSE'!A37</f>
        <v>17</v>
      </c>
      <c r="C31" s="6">
        <f>VLOOKUP(B31,'Completar SOFSE'!$A$19:$E$501,2,0)</f>
        <v>0</v>
      </c>
      <c r="D31" s="6">
        <f>VLOOKUP(B31,'Completar SOFSE'!$A$19:$E$501,3,0)</f>
        <v>0</v>
      </c>
      <c r="E31" s="6">
        <f>VLOOKUP(B31,'Completar SOFSE'!$A$19:$E$501,4,0)</f>
        <v>0</v>
      </c>
      <c r="F31" s="8">
        <f>VLOOKUP(B31,'Completar SOFSE'!$A$19:$E$501,5,0)</f>
        <v>0</v>
      </c>
      <c r="G31" s="110">
        <f>VLOOKUP(B31,'Completar SOFSE'!$A$19:$F$501,6,0)</f>
        <v>0</v>
      </c>
      <c r="H31" s="51"/>
      <c r="I31" s="59"/>
      <c r="J31" s="52">
        <f t="shared" si="3"/>
        <v>0</v>
      </c>
      <c r="K31" s="53">
        <f t="shared" si="4"/>
        <v>0</v>
      </c>
    </row>
    <row r="32" spans="2:11" hidden="1">
      <c r="B32" s="5">
        <f>+'Completar SOFSE'!A38</f>
        <v>18</v>
      </c>
      <c r="C32" s="6">
        <f>VLOOKUP(B32,'Completar SOFSE'!$A$19:$E$501,2,0)</f>
        <v>0</v>
      </c>
      <c r="D32" s="6">
        <f>VLOOKUP(B32,'Completar SOFSE'!$A$19:$E$501,3,0)</f>
        <v>0</v>
      </c>
      <c r="E32" s="6">
        <f>VLOOKUP(B32,'Completar SOFSE'!$A$19:$E$501,4,0)</f>
        <v>0</v>
      </c>
      <c r="F32" s="8">
        <f>VLOOKUP(B32,'Completar SOFSE'!$A$19:$E$501,5,0)</f>
        <v>0</v>
      </c>
      <c r="G32" s="110">
        <f>VLOOKUP(B32,'Completar SOFSE'!$A$19:$F$501,6,0)</f>
        <v>0</v>
      </c>
      <c r="H32" s="51"/>
      <c r="I32" s="59"/>
      <c r="J32" s="52">
        <f t="shared" si="3"/>
        <v>0</v>
      </c>
      <c r="K32" s="53">
        <f t="shared" si="4"/>
        <v>0</v>
      </c>
    </row>
    <row r="33" spans="2:11" hidden="1">
      <c r="B33" s="5">
        <f>+'Completar SOFSE'!A39</f>
        <v>19</v>
      </c>
      <c r="C33" s="6">
        <f>VLOOKUP(B33,'Completar SOFSE'!$A$19:$E$501,2,0)</f>
        <v>0</v>
      </c>
      <c r="D33" s="6">
        <f>VLOOKUP(B33,'Completar SOFSE'!$A$19:$E$501,3,0)</f>
        <v>0</v>
      </c>
      <c r="E33" s="6">
        <f>VLOOKUP(B33,'Completar SOFSE'!$A$19:$E$501,4,0)</f>
        <v>0</v>
      </c>
      <c r="F33" s="8">
        <f>VLOOKUP(B33,'Completar SOFSE'!$A$19:$E$501,5,0)</f>
        <v>0</v>
      </c>
      <c r="G33" s="110">
        <f>VLOOKUP(B33,'Completar SOFSE'!$A$19:$F$501,6,0)</f>
        <v>0</v>
      </c>
      <c r="H33" s="51"/>
      <c r="I33" s="59"/>
      <c r="J33" s="52">
        <f t="shared" si="3"/>
        <v>0</v>
      </c>
      <c r="K33" s="53">
        <f t="shared" si="4"/>
        <v>0</v>
      </c>
    </row>
    <row r="34" spans="2:11" hidden="1">
      <c r="B34" s="5">
        <f>+'Completar SOFSE'!A40</f>
        <v>20</v>
      </c>
      <c r="C34" s="6">
        <f>VLOOKUP(B34,'Completar SOFSE'!$A$19:$E$501,2,0)</f>
        <v>0</v>
      </c>
      <c r="D34" s="6">
        <f>VLOOKUP(B34,'Completar SOFSE'!$A$19:$E$501,3,0)</f>
        <v>0</v>
      </c>
      <c r="E34" s="6">
        <f>VLOOKUP(B34,'Completar SOFSE'!$A$19:$E$501,4,0)</f>
        <v>0</v>
      </c>
      <c r="F34" s="8">
        <f>VLOOKUP(B34,'Completar SOFSE'!$A$19:$E$501,5,0)</f>
        <v>0</v>
      </c>
      <c r="G34" s="110">
        <f>VLOOKUP(B34,'Completar SOFSE'!$A$19:$F$501,6,0)</f>
        <v>0</v>
      </c>
      <c r="H34" s="51"/>
      <c r="I34" s="59"/>
      <c r="J34" s="52">
        <f t="shared" si="3"/>
        <v>0</v>
      </c>
      <c r="K34" s="53">
        <f t="shared" si="4"/>
        <v>0</v>
      </c>
    </row>
    <row r="35" spans="2:11" hidden="1">
      <c r="B35" s="5">
        <f>+'Completar SOFSE'!A41</f>
        <v>21</v>
      </c>
      <c r="C35" s="6">
        <f>VLOOKUP(B35,'Completar SOFSE'!$A$19:$E$501,2,0)</f>
        <v>0</v>
      </c>
      <c r="D35" s="6">
        <f>VLOOKUP(B35,'Completar SOFSE'!$A$19:$E$501,3,0)</f>
        <v>0</v>
      </c>
      <c r="E35" s="6">
        <f>VLOOKUP(B35,'Completar SOFSE'!$A$19:$E$501,4,0)</f>
        <v>0</v>
      </c>
      <c r="F35" s="8">
        <f>VLOOKUP(B35,'Completar SOFSE'!$A$19:$E$501,5,0)</f>
        <v>0</v>
      </c>
      <c r="G35" s="110">
        <f>VLOOKUP(B35,'Completar SOFSE'!$A$19:$F$501,6,0)</f>
        <v>0</v>
      </c>
      <c r="H35" s="51"/>
      <c r="I35" s="59"/>
      <c r="J35" s="52">
        <f t="shared" si="3"/>
        <v>0</v>
      </c>
      <c r="K35" s="53">
        <f t="shared" si="4"/>
        <v>0</v>
      </c>
    </row>
    <row r="36" spans="2:11" hidden="1">
      <c r="B36" s="5">
        <f>+'Completar SOFSE'!A42</f>
        <v>22</v>
      </c>
      <c r="C36" s="6">
        <f>VLOOKUP(B36,'Completar SOFSE'!$A$19:$E$501,2,0)</f>
        <v>0</v>
      </c>
      <c r="D36" s="6">
        <f>VLOOKUP(B36,'Completar SOFSE'!$A$19:$E$501,3,0)</f>
        <v>0</v>
      </c>
      <c r="E36" s="6">
        <f>VLOOKUP(B36,'Completar SOFSE'!$A$19:$E$501,4,0)</f>
        <v>0</v>
      </c>
      <c r="F36" s="8">
        <f>VLOOKUP(B36,'Completar SOFSE'!$A$19:$E$501,5,0)</f>
        <v>0</v>
      </c>
      <c r="G36" s="110">
        <f>VLOOKUP(B36,'Completar SOFSE'!$A$19:$F$501,6,0)</f>
        <v>0</v>
      </c>
      <c r="H36" s="51"/>
      <c r="I36" s="59"/>
      <c r="J36" s="52">
        <f t="shared" si="3"/>
        <v>0</v>
      </c>
      <c r="K36" s="53">
        <f t="shared" si="4"/>
        <v>0</v>
      </c>
    </row>
    <row r="37" spans="2:11" hidden="1">
      <c r="B37" s="5">
        <f>+'Completar SOFSE'!A43</f>
        <v>23</v>
      </c>
      <c r="C37" s="6">
        <f>VLOOKUP(B37,'Completar SOFSE'!$A$19:$E$501,2,0)</f>
        <v>0</v>
      </c>
      <c r="D37" s="6">
        <f>VLOOKUP(B37,'Completar SOFSE'!$A$19:$E$501,3,0)</f>
        <v>0</v>
      </c>
      <c r="E37" s="6">
        <f>VLOOKUP(B37,'Completar SOFSE'!$A$19:$E$501,4,0)</f>
        <v>0</v>
      </c>
      <c r="F37" s="8">
        <f>VLOOKUP(B37,'Completar SOFSE'!$A$19:$E$501,5,0)</f>
        <v>0</v>
      </c>
      <c r="G37" s="110">
        <f>VLOOKUP(B37,'Completar SOFSE'!$A$19:$F$501,6,0)</f>
        <v>0</v>
      </c>
      <c r="H37" s="51"/>
      <c r="I37" s="59"/>
      <c r="J37" s="52">
        <f t="shared" ref="J37:J38" si="5">+(C37*H37)*I37</f>
        <v>0</v>
      </c>
      <c r="K37" s="53">
        <f t="shared" ref="K37:K38" si="6">+C37*H37</f>
        <v>0</v>
      </c>
    </row>
    <row r="38" spans="2:11" hidden="1">
      <c r="B38" s="5">
        <f>+'Completar SOFSE'!A44</f>
        <v>24</v>
      </c>
      <c r="C38" s="6">
        <f>VLOOKUP(B38,'Completar SOFSE'!$A$19:$E$501,2,0)</f>
        <v>0</v>
      </c>
      <c r="D38" s="6">
        <f>VLOOKUP(B38,'Completar SOFSE'!$A$19:$E$501,3,0)</f>
        <v>0</v>
      </c>
      <c r="E38" s="6">
        <f>VLOOKUP(B38,'Completar SOFSE'!$A$19:$E$501,4,0)</f>
        <v>0</v>
      </c>
      <c r="F38" s="8">
        <f>VLOOKUP(B38,'Completar SOFSE'!$A$19:$E$501,5,0)</f>
        <v>0</v>
      </c>
      <c r="G38" s="110">
        <f>VLOOKUP(B38,'Completar SOFSE'!$A$19:$F$501,6,0)</f>
        <v>0</v>
      </c>
      <c r="H38" s="51"/>
      <c r="I38" s="59"/>
      <c r="J38" s="52">
        <f t="shared" si="5"/>
        <v>0</v>
      </c>
      <c r="K38" s="53">
        <f t="shared" si="6"/>
        <v>0</v>
      </c>
    </row>
    <row r="39" spans="2:11" hidden="1">
      <c r="B39" s="5">
        <f>+'Completar SOFSE'!A45</f>
        <v>25</v>
      </c>
      <c r="C39" s="6">
        <f>VLOOKUP(B39,'Completar SOFSE'!$A$19:$E$501,2,0)</f>
        <v>0</v>
      </c>
      <c r="D39" s="6">
        <f>VLOOKUP(B39,'Completar SOFSE'!$A$19:$E$501,3,0)</f>
        <v>0</v>
      </c>
      <c r="E39" s="6">
        <f>VLOOKUP(B39,'Completar SOFSE'!$A$19:$E$501,4,0)</f>
        <v>0</v>
      </c>
      <c r="F39" s="8">
        <f>VLOOKUP(B39,'Completar SOFSE'!$A$19:$E$501,5,0)</f>
        <v>0</v>
      </c>
      <c r="G39" s="110">
        <f>VLOOKUP(B39,'Completar SOFSE'!$A$19:$F$501,6,0)</f>
        <v>0</v>
      </c>
      <c r="H39" s="51"/>
      <c r="I39" s="59"/>
      <c r="J39" s="52">
        <f t="shared" ref="J39" si="7">+(C39*H39)*I39</f>
        <v>0</v>
      </c>
      <c r="K39" s="53">
        <f t="shared" ref="K39" si="8">+C39*H39</f>
        <v>0</v>
      </c>
    </row>
    <row r="40" spans="2:11" hidden="1">
      <c r="B40" s="5">
        <f>+'Completar SOFSE'!A46</f>
        <v>26</v>
      </c>
      <c r="C40" s="6">
        <f>VLOOKUP(B40,'Completar SOFSE'!$A$19:$E$501,2,0)</f>
        <v>0</v>
      </c>
      <c r="D40" s="6">
        <f>VLOOKUP(B40,'Completar SOFSE'!$A$19:$E$501,3,0)</f>
        <v>0</v>
      </c>
      <c r="E40" s="6">
        <f>VLOOKUP(B40,'Completar SOFSE'!$A$19:$E$501,4,0)</f>
        <v>0</v>
      </c>
      <c r="F40" s="8">
        <f>VLOOKUP(B40,'Completar SOFSE'!$A$19:$E$501,5,0)</f>
        <v>0</v>
      </c>
      <c r="G40" s="110">
        <f>VLOOKUP(B40,'Completar SOFSE'!$A$19:$F$501,6,0)</f>
        <v>0</v>
      </c>
      <c r="H40" s="51"/>
      <c r="I40" s="59"/>
      <c r="J40" s="52">
        <f t="shared" ref="J40" si="9">+(C40*H40)*I40</f>
        <v>0</v>
      </c>
      <c r="K40" s="53">
        <f t="shared" ref="K40" si="10">+C40*H40</f>
        <v>0</v>
      </c>
    </row>
    <row r="41" spans="2:11" hidden="1">
      <c r="B41" s="5">
        <f>+'Completar SOFSE'!A47</f>
        <v>27</v>
      </c>
      <c r="C41" s="6">
        <f>VLOOKUP(B41,'Completar SOFSE'!$A$19:$E$501,2,0)</f>
        <v>0</v>
      </c>
      <c r="D41" s="6">
        <f>VLOOKUP(B41,'Completar SOFSE'!$A$19:$E$501,3,0)</f>
        <v>0</v>
      </c>
      <c r="E41" s="6">
        <f>VLOOKUP(B41,'Completar SOFSE'!$A$19:$E$501,4,0)</f>
        <v>0</v>
      </c>
      <c r="F41" s="8">
        <f>VLOOKUP(B41,'Completar SOFSE'!$A$19:$E$501,5,0)</f>
        <v>0</v>
      </c>
      <c r="G41" s="110">
        <f>VLOOKUP(B41,'Completar SOFSE'!$A$19:$F$501,6,0)</f>
        <v>0</v>
      </c>
      <c r="H41" s="51"/>
      <c r="I41" s="59"/>
      <c r="J41" s="52">
        <f t="shared" ref="J41:J104" si="11">+(C41*H41)*I41</f>
        <v>0</v>
      </c>
      <c r="K41" s="53">
        <f t="shared" ref="K41:K104" si="12">+C41*H41</f>
        <v>0</v>
      </c>
    </row>
    <row r="42" spans="2:11" hidden="1">
      <c r="B42" s="5">
        <f>+'Completar SOFSE'!A48</f>
        <v>28</v>
      </c>
      <c r="C42" s="6">
        <f>VLOOKUP(B42,'Completar SOFSE'!$A$19:$E$501,2,0)</f>
        <v>0</v>
      </c>
      <c r="D42" s="6">
        <f>VLOOKUP(B42,'Completar SOFSE'!$A$19:$E$501,3,0)</f>
        <v>0</v>
      </c>
      <c r="E42" s="6">
        <f>VLOOKUP(B42,'Completar SOFSE'!$A$19:$E$501,4,0)</f>
        <v>0</v>
      </c>
      <c r="F42" s="8">
        <f>VLOOKUP(B42,'Completar SOFSE'!$A$19:$E$501,5,0)</f>
        <v>0</v>
      </c>
      <c r="G42" s="110">
        <f>VLOOKUP(B42,'Completar SOFSE'!$A$19:$F$501,6,0)</f>
        <v>0</v>
      </c>
      <c r="H42" s="51"/>
      <c r="I42" s="59"/>
      <c r="J42" s="52">
        <f t="shared" si="11"/>
        <v>0</v>
      </c>
      <c r="K42" s="53">
        <f t="shared" si="12"/>
        <v>0</v>
      </c>
    </row>
    <row r="43" spans="2:11" hidden="1">
      <c r="B43" s="5">
        <f>+'Completar SOFSE'!A49</f>
        <v>29</v>
      </c>
      <c r="C43" s="6">
        <f>VLOOKUP(B43,'Completar SOFSE'!$A$19:$E$501,2,0)</f>
        <v>0</v>
      </c>
      <c r="D43" s="6">
        <f>VLOOKUP(B43,'Completar SOFSE'!$A$19:$E$501,3,0)</f>
        <v>0</v>
      </c>
      <c r="E43" s="6">
        <f>VLOOKUP(B43,'Completar SOFSE'!$A$19:$E$501,4,0)</f>
        <v>0</v>
      </c>
      <c r="F43" s="8">
        <f>VLOOKUP(B43,'Completar SOFSE'!$A$19:$E$501,5,0)</f>
        <v>0</v>
      </c>
      <c r="G43" s="110">
        <f>VLOOKUP(B43,'Completar SOFSE'!$A$19:$F$501,6,0)</f>
        <v>0</v>
      </c>
      <c r="H43" s="51"/>
      <c r="I43" s="59"/>
      <c r="J43" s="52">
        <f t="shared" si="11"/>
        <v>0</v>
      </c>
      <c r="K43" s="53">
        <f t="shared" si="12"/>
        <v>0</v>
      </c>
    </row>
    <row r="44" spans="2:11" hidden="1">
      <c r="B44" s="5">
        <f>+'Completar SOFSE'!A50</f>
        <v>30</v>
      </c>
      <c r="C44" s="6">
        <f>VLOOKUP(B44,'Completar SOFSE'!$A$19:$E$501,2,0)</f>
        <v>0</v>
      </c>
      <c r="D44" s="6">
        <f>VLOOKUP(B44,'Completar SOFSE'!$A$19:$E$501,3,0)</f>
        <v>0</v>
      </c>
      <c r="E44" s="6">
        <f>VLOOKUP(B44,'Completar SOFSE'!$A$19:$E$501,4,0)</f>
        <v>0</v>
      </c>
      <c r="F44" s="8">
        <f>VLOOKUP(B44,'Completar SOFSE'!$A$19:$E$501,5,0)</f>
        <v>0</v>
      </c>
      <c r="G44" s="110">
        <f>VLOOKUP(B44,'Completar SOFSE'!$A$19:$F$501,6,0)</f>
        <v>0</v>
      </c>
      <c r="H44" s="51"/>
      <c r="I44" s="59"/>
      <c r="J44" s="52">
        <f t="shared" si="11"/>
        <v>0</v>
      </c>
      <c r="K44" s="53">
        <f t="shared" si="12"/>
        <v>0</v>
      </c>
    </row>
    <row r="45" spans="2:11" hidden="1">
      <c r="B45" s="5">
        <f>+'Completar SOFSE'!A51</f>
        <v>31</v>
      </c>
      <c r="C45" s="6">
        <f>VLOOKUP(B45,'Completar SOFSE'!$A$19:$E$501,2,0)</f>
        <v>0</v>
      </c>
      <c r="D45" s="6">
        <f>VLOOKUP(B45,'Completar SOFSE'!$A$19:$E$501,3,0)</f>
        <v>0</v>
      </c>
      <c r="E45" s="6">
        <f>VLOOKUP(B45,'Completar SOFSE'!$A$19:$E$501,4,0)</f>
        <v>0</v>
      </c>
      <c r="F45" s="8">
        <f>VLOOKUP(B45,'Completar SOFSE'!$A$19:$E$501,5,0)</f>
        <v>0</v>
      </c>
      <c r="G45" s="110">
        <f>VLOOKUP(B45,'Completar SOFSE'!$A$19:$F$501,6,0)</f>
        <v>0</v>
      </c>
      <c r="H45" s="51"/>
      <c r="I45" s="59"/>
      <c r="J45" s="52">
        <f t="shared" si="11"/>
        <v>0</v>
      </c>
      <c r="K45" s="53">
        <f t="shared" si="12"/>
        <v>0</v>
      </c>
    </row>
    <row r="46" spans="2:11" hidden="1">
      <c r="B46" s="5">
        <f>+'Completar SOFSE'!A52</f>
        <v>32</v>
      </c>
      <c r="C46" s="6">
        <f>VLOOKUP(B46,'Completar SOFSE'!$A$19:$E$501,2,0)</f>
        <v>0</v>
      </c>
      <c r="D46" s="6">
        <f>VLOOKUP(B46,'Completar SOFSE'!$A$19:$E$501,3,0)</f>
        <v>0</v>
      </c>
      <c r="E46" s="6">
        <f>VLOOKUP(B46,'Completar SOFSE'!$A$19:$E$501,4,0)</f>
        <v>0</v>
      </c>
      <c r="F46" s="8">
        <f>VLOOKUP(B46,'Completar SOFSE'!$A$19:$E$501,5,0)</f>
        <v>0</v>
      </c>
      <c r="G46" s="110">
        <f>VLOOKUP(B46,'Completar SOFSE'!$A$19:$F$501,6,0)</f>
        <v>0</v>
      </c>
      <c r="H46" s="51"/>
      <c r="I46" s="59"/>
      <c r="J46" s="52">
        <f t="shared" si="11"/>
        <v>0</v>
      </c>
      <c r="K46" s="53">
        <f t="shared" si="12"/>
        <v>0</v>
      </c>
    </row>
    <row r="47" spans="2:11" hidden="1">
      <c r="B47" s="5">
        <f>+'Completar SOFSE'!A53</f>
        <v>33</v>
      </c>
      <c r="C47" s="6">
        <f>VLOOKUP(B47,'Completar SOFSE'!$A$19:$E$501,2,0)</f>
        <v>0</v>
      </c>
      <c r="D47" s="6">
        <f>VLOOKUP(B47,'Completar SOFSE'!$A$19:$E$501,3,0)</f>
        <v>0</v>
      </c>
      <c r="E47" s="6">
        <f>VLOOKUP(B47,'Completar SOFSE'!$A$19:$E$501,4,0)</f>
        <v>0</v>
      </c>
      <c r="F47" s="8">
        <f>VLOOKUP(B47,'Completar SOFSE'!$A$19:$E$501,5,0)</f>
        <v>0</v>
      </c>
      <c r="G47" s="110">
        <f>VLOOKUP(B47,'Completar SOFSE'!$A$19:$F$501,6,0)</f>
        <v>0</v>
      </c>
      <c r="H47" s="51"/>
      <c r="I47" s="59"/>
      <c r="J47" s="52">
        <f t="shared" si="11"/>
        <v>0</v>
      </c>
      <c r="K47" s="53">
        <f t="shared" si="12"/>
        <v>0</v>
      </c>
    </row>
    <row r="48" spans="2:11" hidden="1">
      <c r="B48" s="5">
        <f>+'Completar SOFSE'!A54</f>
        <v>34</v>
      </c>
      <c r="C48" s="6">
        <f>VLOOKUP(B48,'Completar SOFSE'!$A$19:$E$501,2,0)</f>
        <v>0</v>
      </c>
      <c r="D48" s="6">
        <f>VLOOKUP(B48,'Completar SOFSE'!$A$19:$E$501,3,0)</f>
        <v>0</v>
      </c>
      <c r="E48" s="6">
        <f>VLOOKUP(B48,'Completar SOFSE'!$A$19:$E$501,4,0)</f>
        <v>0</v>
      </c>
      <c r="F48" s="8">
        <f>VLOOKUP(B48,'Completar SOFSE'!$A$19:$E$501,5,0)</f>
        <v>0</v>
      </c>
      <c r="G48" s="110">
        <f>VLOOKUP(B48,'Completar SOFSE'!$A$19:$F$501,6,0)</f>
        <v>0</v>
      </c>
      <c r="H48" s="51"/>
      <c r="I48" s="59"/>
      <c r="J48" s="52">
        <f t="shared" si="11"/>
        <v>0</v>
      </c>
      <c r="K48" s="53">
        <f t="shared" si="12"/>
        <v>0</v>
      </c>
    </row>
    <row r="49" spans="2:11" hidden="1">
      <c r="B49" s="5">
        <f>+'Completar SOFSE'!A55</f>
        <v>35</v>
      </c>
      <c r="C49" s="6">
        <f>VLOOKUP(B49,'Completar SOFSE'!$A$19:$E$501,2,0)</f>
        <v>0</v>
      </c>
      <c r="D49" s="6">
        <f>VLOOKUP(B49,'Completar SOFSE'!$A$19:$E$501,3,0)</f>
        <v>0</v>
      </c>
      <c r="E49" s="6">
        <f>VLOOKUP(B49,'Completar SOFSE'!$A$19:$E$501,4,0)</f>
        <v>0</v>
      </c>
      <c r="F49" s="8">
        <f>VLOOKUP(B49,'Completar SOFSE'!$A$19:$E$501,5,0)</f>
        <v>0</v>
      </c>
      <c r="G49" s="110">
        <f>VLOOKUP(B49,'Completar SOFSE'!$A$19:$F$501,6,0)</f>
        <v>0</v>
      </c>
      <c r="H49" s="51"/>
      <c r="I49" s="59"/>
      <c r="J49" s="52">
        <f t="shared" si="11"/>
        <v>0</v>
      </c>
      <c r="K49" s="53">
        <f t="shared" si="12"/>
        <v>0</v>
      </c>
    </row>
    <row r="50" spans="2:11" hidden="1">
      <c r="B50" s="5">
        <f>+'Completar SOFSE'!A56</f>
        <v>36</v>
      </c>
      <c r="C50" s="6">
        <f>VLOOKUP(B50,'Completar SOFSE'!$A$19:$E$501,2,0)</f>
        <v>0</v>
      </c>
      <c r="D50" s="6">
        <f>VLOOKUP(B50,'Completar SOFSE'!$A$19:$E$501,3,0)</f>
        <v>0</v>
      </c>
      <c r="E50" s="6">
        <f>VLOOKUP(B50,'Completar SOFSE'!$A$19:$E$501,4,0)</f>
        <v>0</v>
      </c>
      <c r="F50" s="8">
        <f>VLOOKUP(B50,'Completar SOFSE'!$A$19:$E$501,5,0)</f>
        <v>0</v>
      </c>
      <c r="G50" s="110">
        <f>VLOOKUP(B50,'Completar SOFSE'!$A$19:$F$501,6,0)</f>
        <v>0</v>
      </c>
      <c r="H50" s="51"/>
      <c r="I50" s="59"/>
      <c r="J50" s="52">
        <f t="shared" si="11"/>
        <v>0</v>
      </c>
      <c r="K50" s="53">
        <f t="shared" si="12"/>
        <v>0</v>
      </c>
    </row>
    <row r="51" spans="2:11" hidden="1">
      <c r="B51" s="5">
        <f>+'Completar SOFSE'!A57</f>
        <v>37</v>
      </c>
      <c r="C51" s="6">
        <f>VLOOKUP(B51,'Completar SOFSE'!$A$19:$E$501,2,0)</f>
        <v>0</v>
      </c>
      <c r="D51" s="6">
        <f>VLOOKUP(B51,'Completar SOFSE'!$A$19:$E$501,3,0)</f>
        <v>0</v>
      </c>
      <c r="E51" s="6">
        <f>VLOOKUP(B51,'Completar SOFSE'!$A$19:$E$501,4,0)</f>
        <v>0</v>
      </c>
      <c r="F51" s="8">
        <f>VLOOKUP(B51,'Completar SOFSE'!$A$19:$E$501,5,0)</f>
        <v>0</v>
      </c>
      <c r="G51" s="110">
        <f>VLOOKUP(B51,'Completar SOFSE'!$A$19:$F$501,6,0)</f>
        <v>0</v>
      </c>
      <c r="H51" s="51"/>
      <c r="I51" s="59"/>
      <c r="J51" s="52">
        <f t="shared" si="11"/>
        <v>0</v>
      </c>
      <c r="K51" s="53">
        <f t="shared" si="12"/>
        <v>0</v>
      </c>
    </row>
    <row r="52" spans="2:11" hidden="1">
      <c r="B52" s="5">
        <f>+'Completar SOFSE'!A58</f>
        <v>38</v>
      </c>
      <c r="C52" s="6">
        <f>VLOOKUP(B52,'Completar SOFSE'!$A$19:$E$501,2,0)</f>
        <v>0</v>
      </c>
      <c r="D52" s="6">
        <f>VLOOKUP(B52,'Completar SOFSE'!$A$19:$E$501,3,0)</f>
        <v>0</v>
      </c>
      <c r="E52" s="6">
        <f>VLOOKUP(B52,'Completar SOFSE'!$A$19:$E$501,4,0)</f>
        <v>0</v>
      </c>
      <c r="F52" s="8">
        <f>VLOOKUP(B52,'Completar SOFSE'!$A$19:$E$501,5,0)</f>
        <v>0</v>
      </c>
      <c r="G52" s="110">
        <f>VLOOKUP(B52,'Completar SOFSE'!$A$19:$F$501,6,0)</f>
        <v>0</v>
      </c>
      <c r="H52" s="51"/>
      <c r="I52" s="59"/>
      <c r="J52" s="52">
        <f t="shared" si="11"/>
        <v>0</v>
      </c>
      <c r="K52" s="53">
        <f t="shared" si="12"/>
        <v>0</v>
      </c>
    </row>
    <row r="53" spans="2:11" hidden="1">
      <c r="B53" s="5">
        <f>+'Completar SOFSE'!A59</f>
        <v>39</v>
      </c>
      <c r="C53" s="6">
        <f>VLOOKUP(B53,'Completar SOFSE'!$A$19:$E$501,2,0)</f>
        <v>0</v>
      </c>
      <c r="D53" s="6">
        <f>VLOOKUP(B53,'Completar SOFSE'!$A$19:$E$501,3,0)</f>
        <v>0</v>
      </c>
      <c r="E53" s="6">
        <f>VLOOKUP(B53,'Completar SOFSE'!$A$19:$E$501,4,0)</f>
        <v>0</v>
      </c>
      <c r="F53" s="8">
        <f>VLOOKUP(B53,'Completar SOFSE'!$A$19:$E$501,5,0)</f>
        <v>0</v>
      </c>
      <c r="G53" s="110">
        <f>VLOOKUP(B53,'Completar SOFSE'!$A$19:$F$501,6,0)</f>
        <v>0</v>
      </c>
      <c r="H53" s="51"/>
      <c r="I53" s="59"/>
      <c r="J53" s="52">
        <f t="shared" si="11"/>
        <v>0</v>
      </c>
      <c r="K53" s="53">
        <f t="shared" si="12"/>
        <v>0</v>
      </c>
    </row>
    <row r="54" spans="2:11" hidden="1">
      <c r="B54" s="5">
        <f>+'Completar SOFSE'!A60</f>
        <v>40</v>
      </c>
      <c r="C54" s="6">
        <f>VLOOKUP(B54,'Completar SOFSE'!$A$19:$E$501,2,0)</f>
        <v>0</v>
      </c>
      <c r="D54" s="6">
        <f>VLOOKUP(B54,'Completar SOFSE'!$A$19:$E$501,3,0)</f>
        <v>0</v>
      </c>
      <c r="E54" s="6">
        <f>VLOOKUP(B54,'Completar SOFSE'!$A$19:$E$501,4,0)</f>
        <v>0</v>
      </c>
      <c r="F54" s="8">
        <f>VLOOKUP(B54,'Completar SOFSE'!$A$19:$E$501,5,0)</f>
        <v>0</v>
      </c>
      <c r="G54" s="110">
        <f>VLOOKUP(B54,'Completar SOFSE'!$A$19:$F$501,6,0)</f>
        <v>0</v>
      </c>
      <c r="H54" s="51"/>
      <c r="I54" s="59"/>
      <c r="J54" s="52">
        <f t="shared" si="11"/>
        <v>0</v>
      </c>
      <c r="K54" s="53">
        <f t="shared" si="12"/>
        <v>0</v>
      </c>
    </row>
    <row r="55" spans="2:11" hidden="1">
      <c r="B55" s="5">
        <f>+'Completar SOFSE'!A61</f>
        <v>41</v>
      </c>
      <c r="C55" s="6">
        <f>VLOOKUP(B55,'Completar SOFSE'!$A$19:$E$501,2,0)</f>
        <v>0</v>
      </c>
      <c r="D55" s="6">
        <f>VLOOKUP(B55,'Completar SOFSE'!$A$19:$E$501,3,0)</f>
        <v>0</v>
      </c>
      <c r="E55" s="6">
        <f>VLOOKUP(B55,'Completar SOFSE'!$A$19:$E$501,4,0)</f>
        <v>0</v>
      </c>
      <c r="F55" s="8">
        <f>VLOOKUP(B55,'Completar SOFSE'!$A$19:$E$501,5,0)</f>
        <v>0</v>
      </c>
      <c r="G55" s="110">
        <f>VLOOKUP(B55,'Completar SOFSE'!$A$19:$F$501,6,0)</f>
        <v>0</v>
      </c>
      <c r="H55" s="51"/>
      <c r="I55" s="59"/>
      <c r="J55" s="52">
        <f t="shared" si="11"/>
        <v>0</v>
      </c>
      <c r="K55" s="53">
        <f t="shared" si="12"/>
        <v>0</v>
      </c>
    </row>
    <row r="56" spans="2:11" hidden="1">
      <c r="B56" s="5">
        <f>+'Completar SOFSE'!A62</f>
        <v>42</v>
      </c>
      <c r="C56" s="6">
        <f>VLOOKUP(B56,'Completar SOFSE'!$A$19:$E$501,2,0)</f>
        <v>0</v>
      </c>
      <c r="D56" s="6">
        <f>VLOOKUP(B56,'Completar SOFSE'!$A$19:$E$501,3,0)</f>
        <v>0</v>
      </c>
      <c r="E56" s="6">
        <f>VLOOKUP(B56,'Completar SOFSE'!$A$19:$E$501,4,0)</f>
        <v>0</v>
      </c>
      <c r="F56" s="8">
        <f>VLOOKUP(B56,'Completar SOFSE'!$A$19:$E$501,5,0)</f>
        <v>0</v>
      </c>
      <c r="G56" s="110">
        <f>VLOOKUP(B56,'Completar SOFSE'!$A$19:$F$501,6,0)</f>
        <v>0</v>
      </c>
      <c r="H56" s="51"/>
      <c r="I56" s="59"/>
      <c r="J56" s="52">
        <f t="shared" si="11"/>
        <v>0</v>
      </c>
      <c r="K56" s="53">
        <f t="shared" si="12"/>
        <v>0</v>
      </c>
    </row>
    <row r="57" spans="2:11" hidden="1">
      <c r="B57" s="5">
        <f>+'Completar SOFSE'!A63</f>
        <v>43</v>
      </c>
      <c r="C57" s="6">
        <f>VLOOKUP(B57,'Completar SOFSE'!$A$19:$E$501,2,0)</f>
        <v>0</v>
      </c>
      <c r="D57" s="6">
        <f>VLOOKUP(B57,'Completar SOFSE'!$A$19:$E$501,3,0)</f>
        <v>0</v>
      </c>
      <c r="E57" s="6">
        <f>VLOOKUP(B57,'Completar SOFSE'!$A$19:$E$501,4,0)</f>
        <v>0</v>
      </c>
      <c r="F57" s="8">
        <f>VLOOKUP(B57,'Completar SOFSE'!$A$19:$E$501,5,0)</f>
        <v>0</v>
      </c>
      <c r="G57" s="110">
        <f>VLOOKUP(B57,'Completar SOFSE'!$A$19:$F$501,6,0)</f>
        <v>0</v>
      </c>
      <c r="H57" s="51"/>
      <c r="I57" s="59"/>
      <c r="J57" s="52">
        <f t="shared" si="11"/>
        <v>0</v>
      </c>
      <c r="K57" s="53">
        <f t="shared" si="12"/>
        <v>0</v>
      </c>
    </row>
    <row r="58" spans="2:11" hidden="1">
      <c r="B58" s="5">
        <f>+'Completar SOFSE'!A64</f>
        <v>44</v>
      </c>
      <c r="C58" s="6">
        <f>VLOOKUP(B58,'Completar SOFSE'!$A$19:$E$501,2,0)</f>
        <v>0</v>
      </c>
      <c r="D58" s="6">
        <f>VLOOKUP(B58,'Completar SOFSE'!$A$19:$E$501,3,0)</f>
        <v>0</v>
      </c>
      <c r="E58" s="6">
        <f>VLOOKUP(B58,'Completar SOFSE'!$A$19:$E$501,4,0)</f>
        <v>0</v>
      </c>
      <c r="F58" s="8">
        <f>VLOOKUP(B58,'Completar SOFSE'!$A$19:$E$501,5,0)</f>
        <v>0</v>
      </c>
      <c r="G58" s="110">
        <f>VLOOKUP(B58,'Completar SOFSE'!$A$19:$F$501,6,0)</f>
        <v>0</v>
      </c>
      <c r="H58" s="51"/>
      <c r="I58" s="59"/>
      <c r="J58" s="52">
        <f t="shared" si="11"/>
        <v>0</v>
      </c>
      <c r="K58" s="53">
        <f t="shared" si="12"/>
        <v>0</v>
      </c>
    </row>
    <row r="59" spans="2:11" hidden="1">
      <c r="B59" s="5">
        <f>+'Completar SOFSE'!A65</f>
        <v>45</v>
      </c>
      <c r="C59" s="6">
        <f>VLOOKUP(B59,'Completar SOFSE'!$A$19:$E$501,2,0)</f>
        <v>0</v>
      </c>
      <c r="D59" s="6">
        <f>VLOOKUP(B59,'Completar SOFSE'!$A$19:$E$501,3,0)</f>
        <v>0</v>
      </c>
      <c r="E59" s="6">
        <f>VLOOKUP(B59,'Completar SOFSE'!$A$19:$E$501,4,0)</f>
        <v>0</v>
      </c>
      <c r="F59" s="8">
        <f>VLOOKUP(B59,'Completar SOFSE'!$A$19:$E$501,5,0)</f>
        <v>0</v>
      </c>
      <c r="G59" s="110">
        <f>VLOOKUP(B59,'Completar SOFSE'!$A$19:$F$501,6,0)</f>
        <v>0</v>
      </c>
      <c r="H59" s="51"/>
      <c r="I59" s="59"/>
      <c r="J59" s="52">
        <f t="shared" si="11"/>
        <v>0</v>
      </c>
      <c r="K59" s="53">
        <f t="shared" si="12"/>
        <v>0</v>
      </c>
    </row>
    <row r="60" spans="2:11" hidden="1">
      <c r="B60" s="5">
        <f>+'Completar SOFSE'!A66</f>
        <v>46</v>
      </c>
      <c r="C60" s="6">
        <f>VLOOKUP(B60,'Completar SOFSE'!$A$19:$E$501,2,0)</f>
        <v>0</v>
      </c>
      <c r="D60" s="6">
        <f>VLOOKUP(B60,'Completar SOFSE'!$A$19:$E$501,3,0)</f>
        <v>0</v>
      </c>
      <c r="E60" s="6">
        <f>VLOOKUP(B60,'Completar SOFSE'!$A$19:$E$501,4,0)</f>
        <v>0</v>
      </c>
      <c r="F60" s="8">
        <f>VLOOKUP(B60,'Completar SOFSE'!$A$19:$E$501,5,0)</f>
        <v>0</v>
      </c>
      <c r="G60" s="110">
        <f>VLOOKUP(B60,'Completar SOFSE'!$A$19:$F$501,6,0)</f>
        <v>0</v>
      </c>
      <c r="H60" s="51"/>
      <c r="I60" s="59"/>
      <c r="J60" s="52">
        <f t="shared" si="11"/>
        <v>0</v>
      </c>
      <c r="K60" s="53">
        <f t="shared" si="12"/>
        <v>0</v>
      </c>
    </row>
    <row r="61" spans="2:11" hidden="1">
      <c r="B61" s="5">
        <f>+'Completar SOFSE'!A67</f>
        <v>47</v>
      </c>
      <c r="C61" s="6">
        <f>VLOOKUP(B61,'Completar SOFSE'!$A$19:$E$501,2,0)</f>
        <v>0</v>
      </c>
      <c r="D61" s="6">
        <f>VLOOKUP(B61,'Completar SOFSE'!$A$19:$E$501,3,0)</f>
        <v>0</v>
      </c>
      <c r="E61" s="6">
        <f>VLOOKUP(B61,'Completar SOFSE'!$A$19:$E$501,4,0)</f>
        <v>0</v>
      </c>
      <c r="F61" s="8">
        <f>VLOOKUP(B61,'Completar SOFSE'!$A$19:$E$501,5,0)</f>
        <v>0</v>
      </c>
      <c r="G61" s="110">
        <f>VLOOKUP(B61,'Completar SOFSE'!$A$19:$F$501,6,0)</f>
        <v>0</v>
      </c>
      <c r="H61" s="51"/>
      <c r="I61" s="59"/>
      <c r="J61" s="52">
        <f t="shared" si="11"/>
        <v>0</v>
      </c>
      <c r="K61" s="53">
        <f t="shared" si="12"/>
        <v>0</v>
      </c>
    </row>
    <row r="62" spans="2:11" hidden="1">
      <c r="B62" s="5">
        <f>+'Completar SOFSE'!A68</f>
        <v>48</v>
      </c>
      <c r="C62" s="6">
        <f>VLOOKUP(B62,'Completar SOFSE'!$A$19:$E$501,2,0)</f>
        <v>0</v>
      </c>
      <c r="D62" s="6">
        <f>VLOOKUP(B62,'Completar SOFSE'!$A$19:$E$501,3,0)</f>
        <v>0</v>
      </c>
      <c r="E62" s="6">
        <f>VLOOKUP(B62,'Completar SOFSE'!$A$19:$E$501,4,0)</f>
        <v>0</v>
      </c>
      <c r="F62" s="8">
        <f>VLOOKUP(B62,'Completar SOFSE'!$A$19:$E$501,5,0)</f>
        <v>0</v>
      </c>
      <c r="G62" s="110">
        <f>VLOOKUP(B62,'Completar SOFSE'!$A$19:$F$501,6,0)</f>
        <v>0</v>
      </c>
      <c r="H62" s="51"/>
      <c r="I62" s="59"/>
      <c r="J62" s="52">
        <f t="shared" si="11"/>
        <v>0</v>
      </c>
      <c r="K62" s="53">
        <f t="shared" si="12"/>
        <v>0</v>
      </c>
    </row>
    <row r="63" spans="2:11" hidden="1">
      <c r="B63" s="5">
        <f>+'Completar SOFSE'!A69</f>
        <v>49</v>
      </c>
      <c r="C63" s="6">
        <f>VLOOKUP(B63,'Completar SOFSE'!$A$19:$E$501,2,0)</f>
        <v>0</v>
      </c>
      <c r="D63" s="6">
        <f>VLOOKUP(B63,'Completar SOFSE'!$A$19:$E$501,3,0)</f>
        <v>0</v>
      </c>
      <c r="E63" s="6">
        <f>VLOOKUP(B63,'Completar SOFSE'!$A$19:$E$501,4,0)</f>
        <v>0</v>
      </c>
      <c r="F63" s="8">
        <f>VLOOKUP(B63,'Completar SOFSE'!$A$19:$E$501,5,0)</f>
        <v>0</v>
      </c>
      <c r="G63" s="110">
        <f>VLOOKUP(B63,'Completar SOFSE'!$A$19:$F$501,6,0)</f>
        <v>0</v>
      </c>
      <c r="H63" s="51"/>
      <c r="I63" s="59"/>
      <c r="J63" s="52">
        <f t="shared" si="11"/>
        <v>0</v>
      </c>
      <c r="K63" s="53">
        <f t="shared" si="12"/>
        <v>0</v>
      </c>
    </row>
    <row r="64" spans="2:11" hidden="1">
      <c r="B64" s="5">
        <f>+'Completar SOFSE'!A70</f>
        <v>50</v>
      </c>
      <c r="C64" s="6">
        <f>VLOOKUP(B64,'Completar SOFSE'!$A$19:$E$501,2,0)</f>
        <v>0</v>
      </c>
      <c r="D64" s="6">
        <f>VLOOKUP(B64,'Completar SOFSE'!$A$19:$E$501,3,0)</f>
        <v>0</v>
      </c>
      <c r="E64" s="6">
        <f>VLOOKUP(B64,'Completar SOFSE'!$A$19:$E$501,4,0)</f>
        <v>0</v>
      </c>
      <c r="F64" s="8">
        <f>VLOOKUP(B64,'Completar SOFSE'!$A$19:$E$501,5,0)</f>
        <v>0</v>
      </c>
      <c r="G64" s="110">
        <f>VLOOKUP(B64,'Completar SOFSE'!$A$19:$F$501,6,0)</f>
        <v>0</v>
      </c>
      <c r="H64" s="51"/>
      <c r="I64" s="59"/>
      <c r="J64" s="52">
        <f t="shared" si="11"/>
        <v>0</v>
      </c>
      <c r="K64" s="53">
        <f t="shared" si="12"/>
        <v>0</v>
      </c>
    </row>
    <row r="65" spans="2:11" hidden="1">
      <c r="B65" s="5">
        <f>+'Completar SOFSE'!A71</f>
        <v>51</v>
      </c>
      <c r="C65" s="6">
        <f>VLOOKUP(B65,'Completar SOFSE'!$A$19:$E$501,2,0)</f>
        <v>0</v>
      </c>
      <c r="D65" s="6">
        <f>VLOOKUP(B65,'Completar SOFSE'!$A$19:$E$501,3,0)</f>
        <v>0</v>
      </c>
      <c r="E65" s="6">
        <f>VLOOKUP(B65,'Completar SOFSE'!$A$19:$E$501,4,0)</f>
        <v>0</v>
      </c>
      <c r="F65" s="8">
        <f>VLOOKUP(B65,'Completar SOFSE'!$A$19:$E$501,5,0)</f>
        <v>0</v>
      </c>
      <c r="G65" s="110">
        <f>VLOOKUP(B65,'Completar SOFSE'!$A$19:$F$501,6,0)</f>
        <v>0</v>
      </c>
      <c r="H65" s="51"/>
      <c r="I65" s="59"/>
      <c r="J65" s="52">
        <f t="shared" si="11"/>
        <v>0</v>
      </c>
      <c r="K65" s="53">
        <f t="shared" si="12"/>
        <v>0</v>
      </c>
    </row>
    <row r="66" spans="2:11" hidden="1">
      <c r="B66" s="5">
        <f>+'Completar SOFSE'!A72</f>
        <v>52</v>
      </c>
      <c r="C66" s="6">
        <f>VLOOKUP(B66,'Completar SOFSE'!$A$19:$E$501,2,0)</f>
        <v>0</v>
      </c>
      <c r="D66" s="6">
        <f>VLOOKUP(B66,'Completar SOFSE'!$A$19:$E$501,3,0)</f>
        <v>0</v>
      </c>
      <c r="E66" s="6">
        <f>VLOOKUP(B66,'Completar SOFSE'!$A$19:$E$501,4,0)</f>
        <v>0</v>
      </c>
      <c r="F66" s="8">
        <f>VLOOKUP(B66,'Completar SOFSE'!$A$19:$E$501,5,0)</f>
        <v>0</v>
      </c>
      <c r="G66" s="110">
        <f>VLOOKUP(B66,'Completar SOFSE'!$A$19:$F$501,6,0)</f>
        <v>0</v>
      </c>
      <c r="H66" s="51"/>
      <c r="I66" s="59"/>
      <c r="J66" s="52">
        <f t="shared" si="11"/>
        <v>0</v>
      </c>
      <c r="K66" s="53">
        <f t="shared" si="12"/>
        <v>0</v>
      </c>
    </row>
    <row r="67" spans="2:11" hidden="1">
      <c r="B67" s="5">
        <f>+'Completar SOFSE'!A73</f>
        <v>53</v>
      </c>
      <c r="C67" s="6">
        <f>VLOOKUP(B67,'Completar SOFSE'!$A$19:$E$501,2,0)</f>
        <v>0</v>
      </c>
      <c r="D67" s="6">
        <f>VLOOKUP(B67,'Completar SOFSE'!$A$19:$E$501,3,0)</f>
        <v>0</v>
      </c>
      <c r="E67" s="6">
        <f>VLOOKUP(B67,'Completar SOFSE'!$A$19:$E$501,4,0)</f>
        <v>0</v>
      </c>
      <c r="F67" s="8">
        <f>VLOOKUP(B67,'Completar SOFSE'!$A$19:$E$501,5,0)</f>
        <v>0</v>
      </c>
      <c r="G67" s="110">
        <f>VLOOKUP(B67,'Completar SOFSE'!$A$19:$F$501,6,0)</f>
        <v>0</v>
      </c>
      <c r="H67" s="51"/>
      <c r="I67" s="59"/>
      <c r="J67" s="52">
        <f t="shared" si="11"/>
        <v>0</v>
      </c>
      <c r="K67" s="53">
        <f t="shared" si="12"/>
        <v>0</v>
      </c>
    </row>
    <row r="68" spans="2:11" hidden="1">
      <c r="B68" s="5">
        <f>+'Completar SOFSE'!A74</f>
        <v>54</v>
      </c>
      <c r="C68" s="6">
        <f>VLOOKUP(B68,'Completar SOFSE'!$A$19:$E$501,2,0)</f>
        <v>0</v>
      </c>
      <c r="D68" s="6">
        <f>VLOOKUP(B68,'Completar SOFSE'!$A$19:$E$501,3,0)</f>
        <v>0</v>
      </c>
      <c r="E68" s="6">
        <f>VLOOKUP(B68,'Completar SOFSE'!$A$19:$E$501,4,0)</f>
        <v>0</v>
      </c>
      <c r="F68" s="8">
        <f>VLOOKUP(B68,'Completar SOFSE'!$A$19:$E$501,5,0)</f>
        <v>0</v>
      </c>
      <c r="G68" s="110">
        <f>VLOOKUP(B68,'Completar SOFSE'!$A$19:$F$501,6,0)</f>
        <v>0</v>
      </c>
      <c r="H68" s="51"/>
      <c r="I68" s="59"/>
      <c r="J68" s="52">
        <f t="shared" si="11"/>
        <v>0</v>
      </c>
      <c r="K68" s="53">
        <f t="shared" si="12"/>
        <v>0</v>
      </c>
    </row>
    <row r="69" spans="2:11" hidden="1">
      <c r="B69" s="5">
        <f>+'Completar SOFSE'!A75</f>
        <v>55</v>
      </c>
      <c r="C69" s="6">
        <f>VLOOKUP(B69,'Completar SOFSE'!$A$19:$E$501,2,0)</f>
        <v>0</v>
      </c>
      <c r="D69" s="6">
        <f>VLOOKUP(B69,'Completar SOFSE'!$A$19:$E$501,3,0)</f>
        <v>0</v>
      </c>
      <c r="E69" s="6">
        <f>VLOOKUP(B69,'Completar SOFSE'!$A$19:$E$501,4,0)</f>
        <v>0</v>
      </c>
      <c r="F69" s="8">
        <f>VLOOKUP(B69,'Completar SOFSE'!$A$19:$E$501,5,0)</f>
        <v>0</v>
      </c>
      <c r="G69" s="110">
        <f>VLOOKUP(B69,'Completar SOFSE'!$A$19:$F$501,6,0)</f>
        <v>0</v>
      </c>
      <c r="H69" s="51"/>
      <c r="I69" s="59"/>
      <c r="J69" s="52">
        <f t="shared" si="11"/>
        <v>0</v>
      </c>
      <c r="K69" s="53">
        <f t="shared" si="12"/>
        <v>0</v>
      </c>
    </row>
    <row r="70" spans="2:11" hidden="1">
      <c r="B70" s="5">
        <f>+'Completar SOFSE'!A76</f>
        <v>56</v>
      </c>
      <c r="C70" s="6">
        <f>VLOOKUP(B70,'Completar SOFSE'!$A$19:$E$501,2,0)</f>
        <v>0</v>
      </c>
      <c r="D70" s="6">
        <f>VLOOKUP(B70,'Completar SOFSE'!$A$19:$E$501,3,0)</f>
        <v>0</v>
      </c>
      <c r="E70" s="6">
        <f>VLOOKUP(B70,'Completar SOFSE'!$A$19:$E$501,4,0)</f>
        <v>0</v>
      </c>
      <c r="F70" s="8">
        <f>VLOOKUP(B70,'Completar SOFSE'!$A$19:$E$501,5,0)</f>
        <v>0</v>
      </c>
      <c r="G70" s="110">
        <f>VLOOKUP(B70,'Completar SOFSE'!$A$19:$F$501,6,0)</f>
        <v>0</v>
      </c>
      <c r="H70" s="51"/>
      <c r="I70" s="59"/>
      <c r="J70" s="52">
        <f t="shared" si="11"/>
        <v>0</v>
      </c>
      <c r="K70" s="53">
        <f t="shared" si="12"/>
        <v>0</v>
      </c>
    </row>
    <row r="71" spans="2:11" hidden="1">
      <c r="B71" s="5">
        <f>+'Completar SOFSE'!A77</f>
        <v>57</v>
      </c>
      <c r="C71" s="6">
        <f>VLOOKUP(B71,'Completar SOFSE'!$A$19:$E$501,2,0)</f>
        <v>0</v>
      </c>
      <c r="D71" s="6">
        <f>VLOOKUP(B71,'Completar SOFSE'!$A$19:$E$501,3,0)</f>
        <v>0</v>
      </c>
      <c r="E71" s="6">
        <f>VLOOKUP(B71,'Completar SOFSE'!$A$19:$E$501,4,0)</f>
        <v>0</v>
      </c>
      <c r="F71" s="8">
        <f>VLOOKUP(B71,'Completar SOFSE'!$A$19:$E$501,5,0)</f>
        <v>0</v>
      </c>
      <c r="G71" s="110">
        <f>VLOOKUP(B71,'Completar SOFSE'!$A$19:$F$501,6,0)</f>
        <v>0</v>
      </c>
      <c r="H71" s="51"/>
      <c r="I71" s="59"/>
      <c r="J71" s="52">
        <f t="shared" si="11"/>
        <v>0</v>
      </c>
      <c r="K71" s="53">
        <f t="shared" si="12"/>
        <v>0</v>
      </c>
    </row>
    <row r="72" spans="2:11" hidden="1">
      <c r="B72" s="5">
        <f>+'Completar SOFSE'!A78</f>
        <v>58</v>
      </c>
      <c r="C72" s="6">
        <f>VLOOKUP(B72,'Completar SOFSE'!$A$19:$E$501,2,0)</f>
        <v>0</v>
      </c>
      <c r="D72" s="6">
        <f>VLOOKUP(B72,'Completar SOFSE'!$A$19:$E$501,3,0)</f>
        <v>0</v>
      </c>
      <c r="E72" s="6">
        <f>VLOOKUP(B72,'Completar SOFSE'!$A$19:$E$501,4,0)</f>
        <v>0</v>
      </c>
      <c r="F72" s="8">
        <f>VLOOKUP(B72,'Completar SOFSE'!$A$19:$E$501,5,0)</f>
        <v>0</v>
      </c>
      <c r="G72" s="110">
        <f>VLOOKUP(B72,'Completar SOFSE'!$A$19:$F$501,6,0)</f>
        <v>0</v>
      </c>
      <c r="H72" s="51"/>
      <c r="I72" s="59"/>
      <c r="J72" s="52">
        <f t="shared" si="11"/>
        <v>0</v>
      </c>
      <c r="K72" s="53">
        <f t="shared" si="12"/>
        <v>0</v>
      </c>
    </row>
    <row r="73" spans="2:11" hidden="1">
      <c r="B73" s="5">
        <f>+'Completar SOFSE'!A79</f>
        <v>59</v>
      </c>
      <c r="C73" s="6">
        <f>VLOOKUP(B73,'Completar SOFSE'!$A$19:$E$501,2,0)</f>
        <v>0</v>
      </c>
      <c r="D73" s="6">
        <f>VLOOKUP(B73,'Completar SOFSE'!$A$19:$E$501,3,0)</f>
        <v>0</v>
      </c>
      <c r="E73" s="6">
        <f>VLOOKUP(B73,'Completar SOFSE'!$A$19:$E$501,4,0)</f>
        <v>0</v>
      </c>
      <c r="F73" s="8">
        <f>VLOOKUP(B73,'Completar SOFSE'!$A$19:$E$501,5,0)</f>
        <v>0</v>
      </c>
      <c r="G73" s="110">
        <f>VLOOKUP(B73,'Completar SOFSE'!$A$19:$F$501,6,0)</f>
        <v>0</v>
      </c>
      <c r="H73" s="51"/>
      <c r="I73" s="59"/>
      <c r="J73" s="52">
        <f t="shared" si="11"/>
        <v>0</v>
      </c>
      <c r="K73" s="53">
        <f t="shared" si="12"/>
        <v>0</v>
      </c>
    </row>
    <row r="74" spans="2:11" hidden="1">
      <c r="B74" s="5">
        <f>+'Completar SOFSE'!A80</f>
        <v>60</v>
      </c>
      <c r="C74" s="6">
        <f>VLOOKUP(B74,'Completar SOFSE'!$A$19:$E$501,2,0)</f>
        <v>0</v>
      </c>
      <c r="D74" s="6">
        <f>VLOOKUP(B74,'Completar SOFSE'!$A$19:$E$501,3,0)</f>
        <v>0</v>
      </c>
      <c r="E74" s="6">
        <f>VLOOKUP(B74,'Completar SOFSE'!$A$19:$E$501,4,0)</f>
        <v>0</v>
      </c>
      <c r="F74" s="8">
        <f>VLOOKUP(B74,'Completar SOFSE'!$A$19:$E$501,5,0)</f>
        <v>0</v>
      </c>
      <c r="G74" s="110">
        <f>VLOOKUP(B74,'Completar SOFSE'!$A$19:$F$501,6,0)</f>
        <v>0</v>
      </c>
      <c r="H74" s="51"/>
      <c r="I74" s="59"/>
      <c r="J74" s="52">
        <f t="shared" si="11"/>
        <v>0</v>
      </c>
      <c r="K74" s="53">
        <f t="shared" si="12"/>
        <v>0</v>
      </c>
    </row>
    <row r="75" spans="2:11" hidden="1">
      <c r="B75" s="5">
        <f>+'Completar SOFSE'!A81</f>
        <v>61</v>
      </c>
      <c r="C75" s="6">
        <f>VLOOKUP(B75,'Completar SOFSE'!$A$19:$E$501,2,0)</f>
        <v>0</v>
      </c>
      <c r="D75" s="6">
        <f>VLOOKUP(B75,'Completar SOFSE'!$A$19:$E$501,3,0)</f>
        <v>0</v>
      </c>
      <c r="E75" s="6">
        <f>VLOOKUP(B75,'Completar SOFSE'!$A$19:$E$501,4,0)</f>
        <v>0</v>
      </c>
      <c r="F75" s="8">
        <f>VLOOKUP(B75,'Completar SOFSE'!$A$19:$E$501,5,0)</f>
        <v>0</v>
      </c>
      <c r="G75" s="110">
        <f>VLOOKUP(B75,'Completar SOFSE'!$A$19:$F$501,6,0)</f>
        <v>0</v>
      </c>
      <c r="H75" s="51"/>
      <c r="I75" s="59"/>
      <c r="J75" s="52">
        <f t="shared" si="11"/>
        <v>0</v>
      </c>
      <c r="K75" s="53">
        <f t="shared" si="12"/>
        <v>0</v>
      </c>
    </row>
    <row r="76" spans="2:11" hidden="1">
      <c r="B76" s="5">
        <f>+'Completar SOFSE'!A82</f>
        <v>62</v>
      </c>
      <c r="C76" s="6">
        <f>VLOOKUP(B76,'Completar SOFSE'!$A$19:$E$501,2,0)</f>
        <v>0</v>
      </c>
      <c r="D76" s="6">
        <f>VLOOKUP(B76,'Completar SOFSE'!$A$19:$E$501,3,0)</f>
        <v>0</v>
      </c>
      <c r="E76" s="6">
        <f>VLOOKUP(B76,'Completar SOFSE'!$A$19:$E$501,4,0)</f>
        <v>0</v>
      </c>
      <c r="F76" s="8">
        <f>VLOOKUP(B76,'Completar SOFSE'!$A$19:$E$501,5,0)</f>
        <v>0</v>
      </c>
      <c r="G76" s="110">
        <f>VLOOKUP(B76,'Completar SOFSE'!$A$19:$F$501,6,0)</f>
        <v>0</v>
      </c>
      <c r="H76" s="51"/>
      <c r="I76" s="59"/>
      <c r="J76" s="52">
        <f t="shared" si="11"/>
        <v>0</v>
      </c>
      <c r="K76" s="53">
        <f t="shared" si="12"/>
        <v>0</v>
      </c>
    </row>
    <row r="77" spans="2:11" hidden="1">
      <c r="B77" s="5">
        <f>+'Completar SOFSE'!A83</f>
        <v>63</v>
      </c>
      <c r="C77" s="6">
        <f>VLOOKUP(B77,'Completar SOFSE'!$A$19:$E$501,2,0)</f>
        <v>0</v>
      </c>
      <c r="D77" s="6">
        <f>VLOOKUP(B77,'Completar SOFSE'!$A$19:$E$501,3,0)</f>
        <v>0</v>
      </c>
      <c r="E77" s="6">
        <f>VLOOKUP(B77,'Completar SOFSE'!$A$19:$E$501,4,0)</f>
        <v>0</v>
      </c>
      <c r="F77" s="8">
        <f>VLOOKUP(B77,'Completar SOFSE'!$A$19:$E$501,5,0)</f>
        <v>0</v>
      </c>
      <c r="G77" s="110">
        <f>VLOOKUP(B77,'Completar SOFSE'!$A$19:$F$501,6,0)</f>
        <v>0</v>
      </c>
      <c r="H77" s="51"/>
      <c r="I77" s="59"/>
      <c r="J77" s="52">
        <f t="shared" si="11"/>
        <v>0</v>
      </c>
      <c r="K77" s="53">
        <f t="shared" si="12"/>
        <v>0</v>
      </c>
    </row>
    <row r="78" spans="2:11" hidden="1">
      <c r="B78" s="5">
        <f>+'Completar SOFSE'!A84</f>
        <v>64</v>
      </c>
      <c r="C78" s="6">
        <f>VLOOKUP(B78,'Completar SOFSE'!$A$19:$E$501,2,0)</f>
        <v>0</v>
      </c>
      <c r="D78" s="6">
        <f>VLOOKUP(B78,'Completar SOFSE'!$A$19:$E$501,3,0)</f>
        <v>0</v>
      </c>
      <c r="E78" s="6">
        <f>VLOOKUP(B78,'Completar SOFSE'!$A$19:$E$501,4,0)</f>
        <v>0</v>
      </c>
      <c r="F78" s="8">
        <f>VLOOKUP(B78,'Completar SOFSE'!$A$19:$E$501,5,0)</f>
        <v>0</v>
      </c>
      <c r="G78" s="110">
        <f>VLOOKUP(B78,'Completar SOFSE'!$A$19:$F$501,6,0)</f>
        <v>0</v>
      </c>
      <c r="H78" s="51"/>
      <c r="I78" s="59"/>
      <c r="J78" s="52">
        <f t="shared" si="11"/>
        <v>0</v>
      </c>
      <c r="K78" s="53">
        <f t="shared" si="12"/>
        <v>0</v>
      </c>
    </row>
    <row r="79" spans="2:11" hidden="1">
      <c r="B79" s="5">
        <f>+'Completar SOFSE'!A85</f>
        <v>65</v>
      </c>
      <c r="C79" s="6">
        <f>VLOOKUP(B79,'Completar SOFSE'!$A$19:$E$501,2,0)</f>
        <v>0</v>
      </c>
      <c r="D79" s="6">
        <f>VLOOKUP(B79,'Completar SOFSE'!$A$19:$E$501,3,0)</f>
        <v>0</v>
      </c>
      <c r="E79" s="6">
        <f>VLOOKUP(B79,'Completar SOFSE'!$A$19:$E$501,4,0)</f>
        <v>0</v>
      </c>
      <c r="F79" s="8">
        <f>VLOOKUP(B79,'Completar SOFSE'!$A$19:$E$501,5,0)</f>
        <v>0</v>
      </c>
      <c r="G79" s="110">
        <f>VLOOKUP(B79,'Completar SOFSE'!$A$19:$F$501,6,0)</f>
        <v>0</v>
      </c>
      <c r="H79" s="51"/>
      <c r="I79" s="59"/>
      <c r="J79" s="52">
        <f t="shared" si="11"/>
        <v>0</v>
      </c>
      <c r="K79" s="53">
        <f t="shared" si="12"/>
        <v>0</v>
      </c>
    </row>
    <row r="80" spans="2:11" hidden="1">
      <c r="B80" s="5">
        <f>+'Completar SOFSE'!A86</f>
        <v>66</v>
      </c>
      <c r="C80" s="6">
        <f>VLOOKUP(B80,'Completar SOFSE'!$A$19:$E$501,2,0)</f>
        <v>0</v>
      </c>
      <c r="D80" s="6">
        <f>VLOOKUP(B80,'Completar SOFSE'!$A$19:$E$501,3,0)</f>
        <v>0</v>
      </c>
      <c r="E80" s="6">
        <f>VLOOKUP(B80,'Completar SOFSE'!$A$19:$E$501,4,0)</f>
        <v>0</v>
      </c>
      <c r="F80" s="8">
        <f>VLOOKUP(B80,'Completar SOFSE'!$A$19:$E$501,5,0)</f>
        <v>0</v>
      </c>
      <c r="G80" s="110">
        <f>VLOOKUP(B80,'Completar SOFSE'!$A$19:$F$501,6,0)</f>
        <v>0</v>
      </c>
      <c r="H80" s="51"/>
      <c r="I80" s="59"/>
      <c r="J80" s="52">
        <f t="shared" si="11"/>
        <v>0</v>
      </c>
      <c r="K80" s="53">
        <f t="shared" si="12"/>
        <v>0</v>
      </c>
    </row>
    <row r="81" spans="2:11" hidden="1">
      <c r="B81" s="5">
        <f>+'Completar SOFSE'!A87</f>
        <v>67</v>
      </c>
      <c r="C81" s="6">
        <f>VLOOKUP(B81,'Completar SOFSE'!$A$19:$E$501,2,0)</f>
        <v>0</v>
      </c>
      <c r="D81" s="6">
        <f>VLOOKUP(B81,'Completar SOFSE'!$A$19:$E$501,3,0)</f>
        <v>0</v>
      </c>
      <c r="E81" s="6">
        <f>VLOOKUP(B81,'Completar SOFSE'!$A$19:$E$501,4,0)</f>
        <v>0</v>
      </c>
      <c r="F81" s="8">
        <f>VLOOKUP(B81,'Completar SOFSE'!$A$19:$E$501,5,0)</f>
        <v>0</v>
      </c>
      <c r="G81" s="110">
        <f>VLOOKUP(B81,'Completar SOFSE'!$A$19:$F$501,6,0)</f>
        <v>0</v>
      </c>
      <c r="H81" s="51"/>
      <c r="I81" s="59"/>
      <c r="J81" s="52">
        <f t="shared" si="11"/>
        <v>0</v>
      </c>
      <c r="K81" s="53">
        <f t="shared" si="12"/>
        <v>0</v>
      </c>
    </row>
    <row r="82" spans="2:11" hidden="1">
      <c r="B82" s="5">
        <f>+'Completar SOFSE'!A88</f>
        <v>68</v>
      </c>
      <c r="C82" s="6">
        <f>VLOOKUP(B82,'Completar SOFSE'!$A$19:$E$501,2,0)</f>
        <v>0</v>
      </c>
      <c r="D82" s="6">
        <f>VLOOKUP(B82,'Completar SOFSE'!$A$19:$E$501,3,0)</f>
        <v>0</v>
      </c>
      <c r="E82" s="6">
        <f>VLOOKUP(B82,'Completar SOFSE'!$A$19:$E$501,4,0)</f>
        <v>0</v>
      </c>
      <c r="F82" s="8">
        <f>VLOOKUP(B82,'Completar SOFSE'!$A$19:$E$501,5,0)</f>
        <v>0</v>
      </c>
      <c r="G82" s="110">
        <f>VLOOKUP(B82,'Completar SOFSE'!$A$19:$F$501,6,0)</f>
        <v>0</v>
      </c>
      <c r="H82" s="51"/>
      <c r="I82" s="59"/>
      <c r="J82" s="52">
        <f t="shared" si="11"/>
        <v>0</v>
      </c>
      <c r="K82" s="53">
        <f t="shared" si="12"/>
        <v>0</v>
      </c>
    </row>
    <row r="83" spans="2:11" hidden="1">
      <c r="B83" s="5">
        <f>+'Completar SOFSE'!A89</f>
        <v>69</v>
      </c>
      <c r="C83" s="6">
        <f>VLOOKUP(B83,'Completar SOFSE'!$A$19:$E$501,2,0)</f>
        <v>0</v>
      </c>
      <c r="D83" s="6">
        <f>VLOOKUP(B83,'Completar SOFSE'!$A$19:$E$501,3,0)</f>
        <v>0</v>
      </c>
      <c r="E83" s="6">
        <f>VLOOKUP(B83,'Completar SOFSE'!$A$19:$E$501,4,0)</f>
        <v>0</v>
      </c>
      <c r="F83" s="8">
        <f>VLOOKUP(B83,'Completar SOFSE'!$A$19:$E$501,5,0)</f>
        <v>0</v>
      </c>
      <c r="G83" s="110">
        <f>VLOOKUP(B83,'Completar SOFSE'!$A$19:$F$501,6,0)</f>
        <v>0</v>
      </c>
      <c r="H83" s="51"/>
      <c r="I83" s="59"/>
      <c r="J83" s="52">
        <f t="shared" si="11"/>
        <v>0</v>
      </c>
      <c r="K83" s="53">
        <f t="shared" si="12"/>
        <v>0</v>
      </c>
    </row>
    <row r="84" spans="2:11" hidden="1">
      <c r="B84" s="5">
        <f>+'Completar SOFSE'!A90</f>
        <v>70</v>
      </c>
      <c r="C84" s="6">
        <f>VLOOKUP(B84,'Completar SOFSE'!$A$19:$E$501,2,0)</f>
        <v>0</v>
      </c>
      <c r="D84" s="6">
        <f>VLOOKUP(B84,'Completar SOFSE'!$A$19:$E$501,3,0)</f>
        <v>0</v>
      </c>
      <c r="E84" s="6">
        <f>VLOOKUP(B84,'Completar SOFSE'!$A$19:$E$501,4,0)</f>
        <v>0</v>
      </c>
      <c r="F84" s="8">
        <f>VLOOKUP(B84,'Completar SOFSE'!$A$19:$E$501,5,0)</f>
        <v>0</v>
      </c>
      <c r="G84" s="110">
        <f>VLOOKUP(B84,'Completar SOFSE'!$A$19:$F$501,6,0)</f>
        <v>0</v>
      </c>
      <c r="H84" s="51"/>
      <c r="I84" s="59"/>
      <c r="J84" s="52">
        <f t="shared" si="11"/>
        <v>0</v>
      </c>
      <c r="K84" s="53">
        <f t="shared" si="12"/>
        <v>0</v>
      </c>
    </row>
    <row r="85" spans="2:11" hidden="1">
      <c r="B85" s="5">
        <f>+'Completar SOFSE'!A91</f>
        <v>71</v>
      </c>
      <c r="C85" s="6">
        <f>VLOOKUP(B85,'Completar SOFSE'!$A$19:$E$501,2,0)</f>
        <v>0</v>
      </c>
      <c r="D85" s="6">
        <f>VLOOKUP(B85,'Completar SOFSE'!$A$19:$E$501,3,0)</f>
        <v>0</v>
      </c>
      <c r="E85" s="6">
        <f>VLOOKUP(B85,'Completar SOFSE'!$A$19:$E$501,4,0)</f>
        <v>0</v>
      </c>
      <c r="F85" s="8">
        <f>VLOOKUP(B85,'Completar SOFSE'!$A$19:$E$501,5,0)</f>
        <v>0</v>
      </c>
      <c r="G85" s="110">
        <f>VLOOKUP(B85,'Completar SOFSE'!$A$19:$F$501,6,0)</f>
        <v>0</v>
      </c>
      <c r="H85" s="51"/>
      <c r="I85" s="59"/>
      <c r="J85" s="52">
        <f t="shared" si="11"/>
        <v>0</v>
      </c>
      <c r="K85" s="53">
        <f t="shared" si="12"/>
        <v>0</v>
      </c>
    </row>
    <row r="86" spans="2:11" hidden="1">
      <c r="B86" s="5">
        <f>+'Completar SOFSE'!A92</f>
        <v>72</v>
      </c>
      <c r="C86" s="6">
        <f>VLOOKUP(B86,'Completar SOFSE'!$A$19:$E$501,2,0)</f>
        <v>0</v>
      </c>
      <c r="D86" s="6">
        <f>VLOOKUP(B86,'Completar SOFSE'!$A$19:$E$501,3,0)</f>
        <v>0</v>
      </c>
      <c r="E86" s="6">
        <f>VLOOKUP(B86,'Completar SOFSE'!$A$19:$E$501,4,0)</f>
        <v>0</v>
      </c>
      <c r="F86" s="8">
        <f>VLOOKUP(B86,'Completar SOFSE'!$A$19:$E$501,5,0)</f>
        <v>0</v>
      </c>
      <c r="G86" s="110">
        <f>VLOOKUP(B86,'Completar SOFSE'!$A$19:$F$501,6,0)</f>
        <v>0</v>
      </c>
      <c r="H86" s="51"/>
      <c r="I86" s="59"/>
      <c r="J86" s="52">
        <f t="shared" si="11"/>
        <v>0</v>
      </c>
      <c r="K86" s="53">
        <f t="shared" si="12"/>
        <v>0</v>
      </c>
    </row>
    <row r="87" spans="2:11" hidden="1">
      <c r="B87" s="5">
        <f>+'Completar SOFSE'!A93</f>
        <v>73</v>
      </c>
      <c r="C87" s="6">
        <f>VLOOKUP(B87,'Completar SOFSE'!$A$19:$E$501,2,0)</f>
        <v>0</v>
      </c>
      <c r="D87" s="6">
        <f>VLOOKUP(B87,'Completar SOFSE'!$A$19:$E$501,3,0)</f>
        <v>0</v>
      </c>
      <c r="E87" s="6">
        <f>VLOOKUP(B87,'Completar SOFSE'!$A$19:$E$501,4,0)</f>
        <v>0</v>
      </c>
      <c r="F87" s="8">
        <f>VLOOKUP(B87,'Completar SOFSE'!$A$19:$E$501,5,0)</f>
        <v>0</v>
      </c>
      <c r="G87" s="110">
        <f>VLOOKUP(B87,'Completar SOFSE'!$A$19:$F$501,6,0)</f>
        <v>0</v>
      </c>
      <c r="H87" s="51"/>
      <c r="I87" s="59"/>
      <c r="J87" s="52">
        <f t="shared" si="11"/>
        <v>0</v>
      </c>
      <c r="K87" s="53">
        <f t="shared" si="12"/>
        <v>0</v>
      </c>
    </row>
    <row r="88" spans="2:11" hidden="1">
      <c r="B88" s="5">
        <f>+'Completar SOFSE'!A94</f>
        <v>74</v>
      </c>
      <c r="C88" s="6">
        <f>VLOOKUP(B88,'Completar SOFSE'!$A$19:$E$501,2,0)</f>
        <v>0</v>
      </c>
      <c r="D88" s="6">
        <f>VLOOKUP(B88,'Completar SOFSE'!$A$19:$E$501,3,0)</f>
        <v>0</v>
      </c>
      <c r="E88" s="6">
        <f>VLOOKUP(B88,'Completar SOFSE'!$A$19:$E$501,4,0)</f>
        <v>0</v>
      </c>
      <c r="F88" s="8">
        <f>VLOOKUP(B88,'Completar SOFSE'!$A$19:$E$501,5,0)</f>
        <v>0</v>
      </c>
      <c r="G88" s="110">
        <f>VLOOKUP(B88,'Completar SOFSE'!$A$19:$F$501,6,0)</f>
        <v>0</v>
      </c>
      <c r="H88" s="51"/>
      <c r="I88" s="59"/>
      <c r="J88" s="52">
        <f t="shared" si="11"/>
        <v>0</v>
      </c>
      <c r="K88" s="53">
        <f t="shared" si="12"/>
        <v>0</v>
      </c>
    </row>
    <row r="89" spans="2:11" hidden="1">
      <c r="B89" s="5">
        <f>+'Completar SOFSE'!A95</f>
        <v>75</v>
      </c>
      <c r="C89" s="6">
        <f>VLOOKUP(B89,'Completar SOFSE'!$A$19:$E$501,2,0)</f>
        <v>0</v>
      </c>
      <c r="D89" s="6">
        <f>VLOOKUP(B89,'Completar SOFSE'!$A$19:$E$501,3,0)</f>
        <v>0</v>
      </c>
      <c r="E89" s="6">
        <f>VLOOKUP(B89,'Completar SOFSE'!$A$19:$E$501,4,0)</f>
        <v>0</v>
      </c>
      <c r="F89" s="8">
        <f>VLOOKUP(B89,'Completar SOFSE'!$A$19:$E$501,5,0)</f>
        <v>0</v>
      </c>
      <c r="G89" s="110">
        <f>VLOOKUP(B89,'Completar SOFSE'!$A$19:$F$501,6,0)</f>
        <v>0</v>
      </c>
      <c r="H89" s="51"/>
      <c r="I89" s="104"/>
      <c r="J89" s="52">
        <f t="shared" si="11"/>
        <v>0</v>
      </c>
      <c r="K89" s="53">
        <f t="shared" si="12"/>
        <v>0</v>
      </c>
    </row>
    <row r="90" spans="2:11" hidden="1">
      <c r="B90" s="5">
        <f>+'Completar SOFSE'!A96</f>
        <v>76</v>
      </c>
      <c r="C90" s="6">
        <f>VLOOKUP(B90,'Completar SOFSE'!$A$19:$E$501,2,0)</f>
        <v>0</v>
      </c>
      <c r="D90" s="6">
        <f>VLOOKUP(B90,'Completar SOFSE'!$A$19:$E$501,3,0)</f>
        <v>0</v>
      </c>
      <c r="E90" s="6">
        <f>VLOOKUP(B90,'Completar SOFSE'!$A$19:$E$501,4,0)</f>
        <v>0</v>
      </c>
      <c r="F90" s="8">
        <f>VLOOKUP(B90,'Completar SOFSE'!$A$19:$E$501,5,0)</f>
        <v>0</v>
      </c>
      <c r="G90" s="110">
        <f>VLOOKUP(B90,'Completar SOFSE'!$A$19:$F$501,6,0)</f>
        <v>0</v>
      </c>
      <c r="H90" s="51"/>
      <c r="I90" s="104"/>
      <c r="J90" s="52">
        <f t="shared" si="11"/>
        <v>0</v>
      </c>
      <c r="K90" s="53">
        <f t="shared" si="12"/>
        <v>0</v>
      </c>
    </row>
    <row r="91" spans="2:11" hidden="1">
      <c r="B91" s="5">
        <f>+'Completar SOFSE'!A97</f>
        <v>77</v>
      </c>
      <c r="C91" s="6">
        <f>VLOOKUP(B91,'Completar SOFSE'!$A$19:$E$501,2,0)</f>
        <v>0</v>
      </c>
      <c r="D91" s="6">
        <f>VLOOKUP(B91,'Completar SOFSE'!$A$19:$E$501,3,0)</f>
        <v>0</v>
      </c>
      <c r="E91" s="6">
        <f>VLOOKUP(B91,'Completar SOFSE'!$A$19:$E$501,4,0)</f>
        <v>0</v>
      </c>
      <c r="F91" s="8">
        <f>VLOOKUP(B91,'Completar SOFSE'!$A$19:$E$501,5,0)</f>
        <v>0</v>
      </c>
      <c r="G91" s="110">
        <f>VLOOKUP(B91,'Completar SOFSE'!$A$19:$F$501,6,0)</f>
        <v>0</v>
      </c>
      <c r="H91" s="51"/>
      <c r="I91" s="104"/>
      <c r="J91" s="52">
        <f t="shared" si="11"/>
        <v>0</v>
      </c>
      <c r="K91" s="53">
        <f t="shared" si="12"/>
        <v>0</v>
      </c>
    </row>
    <row r="92" spans="2:11" hidden="1">
      <c r="B92" s="5">
        <f>+'Completar SOFSE'!A98</f>
        <v>78</v>
      </c>
      <c r="C92" s="6">
        <f>VLOOKUP(B92,'Completar SOFSE'!$A$19:$E$501,2,0)</f>
        <v>0</v>
      </c>
      <c r="D92" s="6">
        <f>VLOOKUP(B92,'Completar SOFSE'!$A$19:$E$501,3,0)</f>
        <v>0</v>
      </c>
      <c r="E92" s="6">
        <f>VLOOKUP(B92,'Completar SOFSE'!$A$19:$E$501,4,0)</f>
        <v>0</v>
      </c>
      <c r="F92" s="8">
        <f>VLOOKUP(B92,'Completar SOFSE'!$A$19:$E$501,5,0)</f>
        <v>0</v>
      </c>
      <c r="G92" s="110">
        <f>VLOOKUP(B92,'Completar SOFSE'!$A$19:$F$501,6,0)</f>
        <v>0</v>
      </c>
      <c r="H92" s="51"/>
      <c r="I92" s="104"/>
      <c r="J92" s="52">
        <f t="shared" si="11"/>
        <v>0</v>
      </c>
      <c r="K92" s="53">
        <f t="shared" si="12"/>
        <v>0</v>
      </c>
    </row>
    <row r="93" spans="2:11" hidden="1">
      <c r="B93" s="5">
        <f>+'Completar SOFSE'!A99</f>
        <v>79</v>
      </c>
      <c r="C93" s="6">
        <f>VLOOKUP(B93,'Completar SOFSE'!$A$19:$E$501,2,0)</f>
        <v>0</v>
      </c>
      <c r="D93" s="6">
        <f>VLOOKUP(B93,'Completar SOFSE'!$A$19:$E$501,3,0)</f>
        <v>0</v>
      </c>
      <c r="E93" s="6">
        <f>VLOOKUP(B93,'Completar SOFSE'!$A$19:$E$501,4,0)</f>
        <v>0</v>
      </c>
      <c r="F93" s="8">
        <f>VLOOKUP(B93,'Completar SOFSE'!$A$19:$E$501,5,0)</f>
        <v>0</v>
      </c>
      <c r="G93" s="110">
        <f>VLOOKUP(B93,'Completar SOFSE'!$A$19:$F$501,6,0)</f>
        <v>0</v>
      </c>
      <c r="H93" s="51"/>
      <c r="I93" s="104"/>
      <c r="J93" s="52">
        <f t="shared" si="11"/>
        <v>0</v>
      </c>
      <c r="K93" s="53">
        <f t="shared" si="12"/>
        <v>0</v>
      </c>
    </row>
    <row r="94" spans="2:11" hidden="1">
      <c r="B94" s="5">
        <f>+'Completar SOFSE'!A100</f>
        <v>80</v>
      </c>
      <c r="C94" s="6">
        <f>VLOOKUP(B94,'Completar SOFSE'!$A$19:$E$501,2,0)</f>
        <v>0</v>
      </c>
      <c r="D94" s="6">
        <f>VLOOKUP(B94,'Completar SOFSE'!$A$19:$E$501,3,0)</f>
        <v>0</v>
      </c>
      <c r="E94" s="6">
        <f>VLOOKUP(B94,'Completar SOFSE'!$A$19:$E$501,4,0)</f>
        <v>0</v>
      </c>
      <c r="F94" s="8">
        <f>VLOOKUP(B94,'Completar SOFSE'!$A$19:$E$501,5,0)</f>
        <v>0</v>
      </c>
      <c r="G94" s="110">
        <f>VLOOKUP(B94,'Completar SOFSE'!$A$19:$F$501,6,0)</f>
        <v>0</v>
      </c>
      <c r="H94" s="51"/>
      <c r="I94" s="104"/>
      <c r="J94" s="52">
        <f t="shared" si="11"/>
        <v>0</v>
      </c>
      <c r="K94" s="53">
        <f t="shared" si="12"/>
        <v>0</v>
      </c>
    </row>
    <row r="95" spans="2:11" hidden="1">
      <c r="B95" s="5">
        <f>+'Completar SOFSE'!A101</f>
        <v>81</v>
      </c>
      <c r="C95" s="6">
        <f>VLOOKUP(B95,'Completar SOFSE'!$A$19:$E$501,2,0)</f>
        <v>0</v>
      </c>
      <c r="D95" s="6">
        <f>VLOOKUP(B95,'Completar SOFSE'!$A$19:$E$501,3,0)</f>
        <v>0</v>
      </c>
      <c r="E95" s="6">
        <f>VLOOKUP(B95,'Completar SOFSE'!$A$19:$E$501,4,0)</f>
        <v>0</v>
      </c>
      <c r="F95" s="8">
        <f>VLOOKUP(B95,'Completar SOFSE'!$A$19:$E$501,5,0)</f>
        <v>0</v>
      </c>
      <c r="G95" s="110">
        <f>VLOOKUP(B95,'Completar SOFSE'!$A$19:$F$501,6,0)</f>
        <v>0</v>
      </c>
      <c r="H95" s="51"/>
      <c r="I95" s="104"/>
      <c r="J95" s="52">
        <f t="shared" si="11"/>
        <v>0</v>
      </c>
      <c r="K95" s="53">
        <f t="shared" si="12"/>
        <v>0</v>
      </c>
    </row>
    <row r="96" spans="2:11" hidden="1">
      <c r="B96" s="5">
        <f>+'Completar SOFSE'!A102</f>
        <v>82</v>
      </c>
      <c r="C96" s="6">
        <f>VLOOKUP(B96,'Completar SOFSE'!$A$19:$E$501,2,0)</f>
        <v>0</v>
      </c>
      <c r="D96" s="6">
        <f>VLOOKUP(B96,'Completar SOFSE'!$A$19:$E$501,3,0)</f>
        <v>0</v>
      </c>
      <c r="E96" s="6">
        <f>VLOOKUP(B96,'Completar SOFSE'!$A$19:$E$501,4,0)</f>
        <v>0</v>
      </c>
      <c r="F96" s="8">
        <f>VLOOKUP(B96,'Completar SOFSE'!$A$19:$E$501,5,0)</f>
        <v>0</v>
      </c>
      <c r="G96" s="110">
        <f>VLOOKUP(B96,'Completar SOFSE'!$A$19:$F$501,6,0)</f>
        <v>0</v>
      </c>
      <c r="H96" s="51"/>
      <c r="I96" s="104"/>
      <c r="J96" s="52">
        <f t="shared" si="11"/>
        <v>0</v>
      </c>
      <c r="K96" s="53">
        <f t="shared" si="12"/>
        <v>0</v>
      </c>
    </row>
    <row r="97" spans="2:11" hidden="1">
      <c r="B97" s="5">
        <f>+'Completar SOFSE'!A103</f>
        <v>83</v>
      </c>
      <c r="C97" s="6">
        <f>VLOOKUP(B97,'Completar SOFSE'!$A$19:$E$501,2,0)</f>
        <v>0</v>
      </c>
      <c r="D97" s="6">
        <f>VLOOKUP(B97,'Completar SOFSE'!$A$19:$E$501,3,0)</f>
        <v>0</v>
      </c>
      <c r="E97" s="6">
        <f>VLOOKUP(B97,'Completar SOFSE'!$A$19:$E$501,4,0)</f>
        <v>0</v>
      </c>
      <c r="F97" s="8">
        <f>VLOOKUP(B97,'Completar SOFSE'!$A$19:$E$501,5,0)</f>
        <v>0</v>
      </c>
      <c r="G97" s="110">
        <f>VLOOKUP(B97,'Completar SOFSE'!$A$19:$F$501,6,0)</f>
        <v>0</v>
      </c>
      <c r="H97" s="51"/>
      <c r="I97" s="104"/>
      <c r="J97" s="52">
        <f t="shared" si="11"/>
        <v>0</v>
      </c>
      <c r="K97" s="53">
        <f t="shared" si="12"/>
        <v>0</v>
      </c>
    </row>
    <row r="98" spans="2:11" hidden="1">
      <c r="B98" s="5">
        <f>+'Completar SOFSE'!A104</f>
        <v>84</v>
      </c>
      <c r="C98" s="6">
        <f>VLOOKUP(B98,'Completar SOFSE'!$A$19:$E$501,2,0)</f>
        <v>0</v>
      </c>
      <c r="D98" s="6">
        <f>VLOOKUP(B98,'Completar SOFSE'!$A$19:$E$501,3,0)</f>
        <v>0</v>
      </c>
      <c r="E98" s="6">
        <f>VLOOKUP(B98,'Completar SOFSE'!$A$19:$E$501,4,0)</f>
        <v>0</v>
      </c>
      <c r="F98" s="8">
        <f>VLOOKUP(B98,'Completar SOFSE'!$A$19:$E$501,5,0)</f>
        <v>0</v>
      </c>
      <c r="G98" s="110">
        <f>VLOOKUP(B98,'Completar SOFSE'!$A$19:$F$501,6,0)</f>
        <v>0</v>
      </c>
      <c r="H98" s="51"/>
      <c r="I98" s="104"/>
      <c r="J98" s="52">
        <f t="shared" si="11"/>
        <v>0</v>
      </c>
      <c r="K98" s="53">
        <f t="shared" si="12"/>
        <v>0</v>
      </c>
    </row>
    <row r="99" spans="2:11" hidden="1">
      <c r="B99" s="5">
        <f>+'Completar SOFSE'!A105</f>
        <v>85</v>
      </c>
      <c r="C99" s="6">
        <f>VLOOKUP(B99,'Completar SOFSE'!$A$19:$E$501,2,0)</f>
        <v>0</v>
      </c>
      <c r="D99" s="6">
        <f>VLOOKUP(B99,'Completar SOFSE'!$A$19:$E$501,3,0)</f>
        <v>0</v>
      </c>
      <c r="E99" s="6">
        <f>VLOOKUP(B99,'Completar SOFSE'!$A$19:$E$501,4,0)</f>
        <v>0</v>
      </c>
      <c r="F99" s="8">
        <f>VLOOKUP(B99,'Completar SOFSE'!$A$19:$E$501,5,0)</f>
        <v>0</v>
      </c>
      <c r="G99" s="110">
        <f>VLOOKUP(B99,'Completar SOFSE'!$A$19:$F$501,6,0)</f>
        <v>0</v>
      </c>
      <c r="H99" s="51"/>
      <c r="I99" s="104"/>
      <c r="J99" s="52">
        <f t="shared" si="11"/>
        <v>0</v>
      </c>
      <c r="K99" s="53">
        <f t="shared" si="12"/>
        <v>0</v>
      </c>
    </row>
    <row r="100" spans="2:11" hidden="1">
      <c r="B100" s="5">
        <f>+'Completar SOFSE'!A106</f>
        <v>86</v>
      </c>
      <c r="C100" s="6">
        <f>VLOOKUP(B100,'Completar SOFSE'!$A$19:$E$501,2,0)</f>
        <v>0</v>
      </c>
      <c r="D100" s="6">
        <f>VLOOKUP(B100,'Completar SOFSE'!$A$19:$E$501,3,0)</f>
        <v>0</v>
      </c>
      <c r="E100" s="6">
        <f>VLOOKUP(B100,'Completar SOFSE'!$A$19:$E$501,4,0)</f>
        <v>0</v>
      </c>
      <c r="F100" s="8">
        <f>VLOOKUP(B100,'Completar SOFSE'!$A$19:$E$501,5,0)</f>
        <v>0</v>
      </c>
      <c r="G100" s="110">
        <f>VLOOKUP(B100,'Completar SOFSE'!$A$19:$F$501,6,0)</f>
        <v>0</v>
      </c>
      <c r="H100" s="51"/>
      <c r="I100" s="104"/>
      <c r="J100" s="52">
        <f t="shared" si="11"/>
        <v>0</v>
      </c>
      <c r="K100" s="53">
        <f t="shared" si="12"/>
        <v>0</v>
      </c>
    </row>
    <row r="101" spans="2:11" hidden="1">
      <c r="B101" s="5">
        <f>+'Completar SOFSE'!A107</f>
        <v>87</v>
      </c>
      <c r="C101" s="6">
        <f>VLOOKUP(B101,'Completar SOFSE'!$A$19:$E$501,2,0)</f>
        <v>0</v>
      </c>
      <c r="D101" s="6">
        <f>VLOOKUP(B101,'Completar SOFSE'!$A$19:$E$501,3,0)</f>
        <v>0</v>
      </c>
      <c r="E101" s="6">
        <f>VLOOKUP(B101,'Completar SOFSE'!$A$19:$E$501,4,0)</f>
        <v>0</v>
      </c>
      <c r="F101" s="8">
        <f>VLOOKUP(B101,'Completar SOFSE'!$A$19:$E$501,5,0)</f>
        <v>0</v>
      </c>
      <c r="G101" s="110">
        <f>VLOOKUP(B101,'Completar SOFSE'!$A$19:$F$501,6,0)</f>
        <v>0</v>
      </c>
      <c r="H101" s="51"/>
      <c r="I101" s="104"/>
      <c r="J101" s="52">
        <f t="shared" si="11"/>
        <v>0</v>
      </c>
      <c r="K101" s="53">
        <f t="shared" si="12"/>
        <v>0</v>
      </c>
    </row>
    <row r="102" spans="2:11" hidden="1">
      <c r="B102" s="5">
        <f>+'Completar SOFSE'!A108</f>
        <v>88</v>
      </c>
      <c r="C102" s="6">
        <f>VLOOKUP(B102,'Completar SOFSE'!$A$19:$E$501,2,0)</f>
        <v>0</v>
      </c>
      <c r="D102" s="6">
        <f>VLOOKUP(B102,'Completar SOFSE'!$A$19:$E$501,3,0)</f>
        <v>0</v>
      </c>
      <c r="E102" s="6">
        <f>VLOOKUP(B102,'Completar SOFSE'!$A$19:$E$501,4,0)</f>
        <v>0</v>
      </c>
      <c r="F102" s="8">
        <f>VLOOKUP(B102,'Completar SOFSE'!$A$19:$E$501,5,0)</f>
        <v>0</v>
      </c>
      <c r="G102" s="110">
        <f>VLOOKUP(B102,'Completar SOFSE'!$A$19:$F$501,6,0)</f>
        <v>0</v>
      </c>
      <c r="H102" s="51"/>
      <c r="I102" s="104"/>
      <c r="J102" s="52">
        <f t="shared" si="11"/>
        <v>0</v>
      </c>
      <c r="K102" s="53">
        <f t="shared" si="12"/>
        <v>0</v>
      </c>
    </row>
    <row r="103" spans="2:11" hidden="1">
      <c r="B103" s="5">
        <f>+'Completar SOFSE'!A109</f>
        <v>89</v>
      </c>
      <c r="C103" s="6">
        <f>VLOOKUP(B103,'Completar SOFSE'!$A$19:$E$501,2,0)</f>
        <v>0</v>
      </c>
      <c r="D103" s="6">
        <f>VLOOKUP(B103,'Completar SOFSE'!$A$19:$E$501,3,0)</f>
        <v>0</v>
      </c>
      <c r="E103" s="6">
        <f>VLOOKUP(B103,'Completar SOFSE'!$A$19:$E$501,4,0)</f>
        <v>0</v>
      </c>
      <c r="F103" s="8">
        <f>VLOOKUP(B103,'Completar SOFSE'!$A$19:$E$501,5,0)</f>
        <v>0</v>
      </c>
      <c r="G103" s="110">
        <f>VLOOKUP(B103,'Completar SOFSE'!$A$19:$F$501,6,0)</f>
        <v>0</v>
      </c>
      <c r="H103" s="51"/>
      <c r="I103" s="104"/>
      <c r="J103" s="52">
        <f t="shared" si="11"/>
        <v>0</v>
      </c>
      <c r="K103" s="53">
        <f t="shared" si="12"/>
        <v>0</v>
      </c>
    </row>
    <row r="104" spans="2:11" hidden="1">
      <c r="B104" s="5">
        <f>+'Completar SOFSE'!A110</f>
        <v>90</v>
      </c>
      <c r="C104" s="6">
        <f>VLOOKUP(B104,'Completar SOFSE'!$A$19:$E$501,2,0)</f>
        <v>0</v>
      </c>
      <c r="D104" s="6">
        <f>VLOOKUP(B104,'Completar SOFSE'!$A$19:$E$501,3,0)</f>
        <v>0</v>
      </c>
      <c r="E104" s="6">
        <f>VLOOKUP(B104,'Completar SOFSE'!$A$19:$E$501,4,0)</f>
        <v>0</v>
      </c>
      <c r="F104" s="8">
        <f>VLOOKUP(B104,'Completar SOFSE'!$A$19:$E$501,5,0)</f>
        <v>0</v>
      </c>
      <c r="G104" s="110">
        <f>VLOOKUP(B104,'Completar SOFSE'!$A$19:$F$501,6,0)</f>
        <v>0</v>
      </c>
      <c r="H104" s="51"/>
      <c r="I104" s="104"/>
      <c r="J104" s="52">
        <f t="shared" si="11"/>
        <v>0</v>
      </c>
      <c r="K104" s="53">
        <f t="shared" si="12"/>
        <v>0</v>
      </c>
    </row>
    <row r="105" spans="2:11" hidden="1">
      <c r="B105" s="5">
        <f>+'Completar SOFSE'!A111</f>
        <v>91</v>
      </c>
      <c r="C105" s="6">
        <f>VLOOKUP(B105,'Completar SOFSE'!$A$19:$E$501,2,0)</f>
        <v>0</v>
      </c>
      <c r="D105" s="6">
        <f>VLOOKUP(B105,'Completar SOFSE'!$A$19:$E$501,3,0)</f>
        <v>0</v>
      </c>
      <c r="E105" s="6">
        <f>VLOOKUP(B105,'Completar SOFSE'!$A$19:$E$501,4,0)</f>
        <v>0</v>
      </c>
      <c r="F105" s="8">
        <f>VLOOKUP(B105,'Completar SOFSE'!$A$19:$E$501,5,0)</f>
        <v>0</v>
      </c>
      <c r="G105" s="110">
        <f>VLOOKUP(B105,'Completar SOFSE'!$A$19:$F$501,6,0)</f>
        <v>0</v>
      </c>
      <c r="H105" s="51"/>
      <c r="I105" s="104"/>
      <c r="J105" s="52">
        <f t="shared" ref="J105:J168" si="13">+(C105*H105)*I105</f>
        <v>0</v>
      </c>
      <c r="K105" s="53">
        <f t="shared" ref="K105:K168" si="14">+C105*H105</f>
        <v>0</v>
      </c>
    </row>
    <row r="106" spans="2:11" hidden="1">
      <c r="B106" s="5">
        <f>+'Completar SOFSE'!A112</f>
        <v>92</v>
      </c>
      <c r="C106" s="6">
        <f>VLOOKUP(B106,'Completar SOFSE'!$A$19:$E$501,2,0)</f>
        <v>0</v>
      </c>
      <c r="D106" s="6">
        <f>VLOOKUP(B106,'Completar SOFSE'!$A$19:$E$501,3,0)</f>
        <v>0</v>
      </c>
      <c r="E106" s="6">
        <f>VLOOKUP(B106,'Completar SOFSE'!$A$19:$E$501,4,0)</f>
        <v>0</v>
      </c>
      <c r="F106" s="8">
        <f>VLOOKUP(B106,'Completar SOFSE'!$A$19:$E$501,5,0)</f>
        <v>0</v>
      </c>
      <c r="G106" s="110">
        <f>VLOOKUP(B106,'Completar SOFSE'!$A$19:$F$501,6,0)</f>
        <v>0</v>
      </c>
      <c r="H106" s="51"/>
      <c r="I106" s="104"/>
      <c r="J106" s="52">
        <f t="shared" si="13"/>
        <v>0</v>
      </c>
      <c r="K106" s="53">
        <f t="shared" si="14"/>
        <v>0</v>
      </c>
    </row>
    <row r="107" spans="2:11" hidden="1">
      <c r="B107" s="5">
        <f>+'Completar SOFSE'!A113</f>
        <v>93</v>
      </c>
      <c r="C107" s="6">
        <f>VLOOKUP(B107,'Completar SOFSE'!$A$19:$E$501,2,0)</f>
        <v>0</v>
      </c>
      <c r="D107" s="6">
        <f>VLOOKUP(B107,'Completar SOFSE'!$A$19:$E$501,3,0)</f>
        <v>0</v>
      </c>
      <c r="E107" s="6">
        <f>VLOOKUP(B107,'Completar SOFSE'!$A$19:$E$501,4,0)</f>
        <v>0</v>
      </c>
      <c r="F107" s="8">
        <f>VLOOKUP(B107,'Completar SOFSE'!$A$19:$E$501,5,0)</f>
        <v>0</v>
      </c>
      <c r="G107" s="110">
        <f>VLOOKUP(B107,'Completar SOFSE'!$A$19:$F$501,6,0)</f>
        <v>0</v>
      </c>
      <c r="H107" s="51"/>
      <c r="I107" s="104"/>
      <c r="J107" s="52">
        <f t="shared" si="13"/>
        <v>0</v>
      </c>
      <c r="K107" s="53">
        <f t="shared" si="14"/>
        <v>0</v>
      </c>
    </row>
    <row r="108" spans="2:11" hidden="1">
      <c r="B108" s="5">
        <f>+'Completar SOFSE'!A114</f>
        <v>94</v>
      </c>
      <c r="C108" s="6">
        <f>VLOOKUP(B108,'Completar SOFSE'!$A$19:$E$501,2,0)</f>
        <v>0</v>
      </c>
      <c r="D108" s="6">
        <f>VLOOKUP(B108,'Completar SOFSE'!$A$19:$E$501,3,0)</f>
        <v>0</v>
      </c>
      <c r="E108" s="6">
        <f>VLOOKUP(B108,'Completar SOFSE'!$A$19:$E$501,4,0)</f>
        <v>0</v>
      </c>
      <c r="F108" s="8">
        <f>VLOOKUP(B108,'Completar SOFSE'!$A$19:$E$501,5,0)</f>
        <v>0</v>
      </c>
      <c r="G108" s="110">
        <f>VLOOKUP(B108,'Completar SOFSE'!$A$19:$F$501,6,0)</f>
        <v>0</v>
      </c>
      <c r="H108" s="51"/>
      <c r="I108" s="104"/>
      <c r="J108" s="52">
        <f t="shared" si="13"/>
        <v>0</v>
      </c>
      <c r="K108" s="53">
        <f t="shared" si="14"/>
        <v>0</v>
      </c>
    </row>
    <row r="109" spans="2:11" hidden="1">
      <c r="B109" s="5">
        <f>+'Completar SOFSE'!A115</f>
        <v>95</v>
      </c>
      <c r="C109" s="6">
        <f>VLOOKUP(B109,'Completar SOFSE'!$A$19:$E$501,2,0)</f>
        <v>0</v>
      </c>
      <c r="D109" s="6">
        <f>VLOOKUP(B109,'Completar SOFSE'!$A$19:$E$501,3,0)</f>
        <v>0</v>
      </c>
      <c r="E109" s="6">
        <f>VLOOKUP(B109,'Completar SOFSE'!$A$19:$E$501,4,0)</f>
        <v>0</v>
      </c>
      <c r="F109" s="8">
        <f>VLOOKUP(B109,'Completar SOFSE'!$A$19:$E$501,5,0)</f>
        <v>0</v>
      </c>
      <c r="G109" s="110">
        <f>VLOOKUP(B109,'Completar SOFSE'!$A$19:$F$501,6,0)</f>
        <v>0</v>
      </c>
      <c r="H109" s="51"/>
      <c r="I109" s="104"/>
      <c r="J109" s="52">
        <f t="shared" si="13"/>
        <v>0</v>
      </c>
      <c r="K109" s="53">
        <f t="shared" si="14"/>
        <v>0</v>
      </c>
    </row>
    <row r="110" spans="2:11" hidden="1">
      <c r="B110" s="5">
        <f>+'Completar SOFSE'!A116</f>
        <v>96</v>
      </c>
      <c r="C110" s="6">
        <f>VLOOKUP(B110,'Completar SOFSE'!$A$19:$E$501,2,0)</f>
        <v>0</v>
      </c>
      <c r="D110" s="6">
        <f>VLOOKUP(B110,'Completar SOFSE'!$A$19:$E$501,3,0)</f>
        <v>0</v>
      </c>
      <c r="E110" s="6">
        <f>VLOOKUP(B110,'Completar SOFSE'!$A$19:$E$501,4,0)</f>
        <v>0</v>
      </c>
      <c r="F110" s="8">
        <f>VLOOKUP(B110,'Completar SOFSE'!$A$19:$E$501,5,0)</f>
        <v>0</v>
      </c>
      <c r="G110" s="110">
        <f>VLOOKUP(B110,'Completar SOFSE'!$A$19:$F$501,6,0)</f>
        <v>0</v>
      </c>
      <c r="H110" s="51"/>
      <c r="I110" s="104"/>
      <c r="J110" s="52">
        <f t="shared" si="13"/>
        <v>0</v>
      </c>
      <c r="K110" s="53">
        <f t="shared" si="14"/>
        <v>0</v>
      </c>
    </row>
    <row r="111" spans="2:11" hidden="1">
      <c r="B111" s="5">
        <f>+'Completar SOFSE'!A117</f>
        <v>97</v>
      </c>
      <c r="C111" s="6">
        <f>VLOOKUP(B111,'Completar SOFSE'!$A$19:$E$501,2,0)</f>
        <v>0</v>
      </c>
      <c r="D111" s="6">
        <f>VLOOKUP(B111,'Completar SOFSE'!$A$19:$E$501,3,0)</f>
        <v>0</v>
      </c>
      <c r="E111" s="6">
        <f>VLOOKUP(B111,'Completar SOFSE'!$A$19:$E$501,4,0)</f>
        <v>0</v>
      </c>
      <c r="F111" s="8">
        <f>VLOOKUP(B111,'Completar SOFSE'!$A$19:$E$501,5,0)</f>
        <v>0</v>
      </c>
      <c r="G111" s="110">
        <f>VLOOKUP(B111,'Completar SOFSE'!$A$19:$F$501,6,0)</f>
        <v>0</v>
      </c>
      <c r="H111" s="51"/>
      <c r="I111" s="104"/>
      <c r="J111" s="52">
        <f t="shared" si="13"/>
        <v>0</v>
      </c>
      <c r="K111" s="53">
        <f t="shared" si="14"/>
        <v>0</v>
      </c>
    </row>
    <row r="112" spans="2:11" hidden="1">
      <c r="B112" s="5">
        <f>+'Completar SOFSE'!A118</f>
        <v>98</v>
      </c>
      <c r="C112" s="6">
        <f>VLOOKUP(B112,'Completar SOFSE'!$A$19:$E$501,2,0)</f>
        <v>0</v>
      </c>
      <c r="D112" s="6">
        <f>VLOOKUP(B112,'Completar SOFSE'!$A$19:$E$501,3,0)</f>
        <v>0</v>
      </c>
      <c r="E112" s="6">
        <f>VLOOKUP(B112,'Completar SOFSE'!$A$19:$E$501,4,0)</f>
        <v>0</v>
      </c>
      <c r="F112" s="8">
        <f>VLOOKUP(B112,'Completar SOFSE'!$A$19:$E$501,5,0)</f>
        <v>0</v>
      </c>
      <c r="G112" s="110">
        <f>VLOOKUP(B112,'Completar SOFSE'!$A$19:$F$501,6,0)</f>
        <v>0</v>
      </c>
      <c r="H112" s="51"/>
      <c r="I112" s="104"/>
      <c r="J112" s="52">
        <f t="shared" si="13"/>
        <v>0</v>
      </c>
      <c r="K112" s="53">
        <f t="shared" si="14"/>
        <v>0</v>
      </c>
    </row>
    <row r="113" spans="2:11" hidden="1">
      <c r="B113" s="5">
        <f>+'Completar SOFSE'!A119</f>
        <v>99</v>
      </c>
      <c r="C113" s="6">
        <f>VLOOKUP(B113,'Completar SOFSE'!$A$19:$E$501,2,0)</f>
        <v>0</v>
      </c>
      <c r="D113" s="6">
        <f>VLOOKUP(B113,'Completar SOFSE'!$A$19:$E$501,3,0)</f>
        <v>0</v>
      </c>
      <c r="E113" s="6">
        <f>VLOOKUP(B113,'Completar SOFSE'!$A$19:$E$501,4,0)</f>
        <v>0</v>
      </c>
      <c r="F113" s="8">
        <f>VLOOKUP(B113,'Completar SOFSE'!$A$19:$E$501,5,0)</f>
        <v>0</v>
      </c>
      <c r="G113" s="110">
        <f>VLOOKUP(B113,'Completar SOFSE'!$A$19:$F$501,6,0)</f>
        <v>0</v>
      </c>
      <c r="H113" s="51"/>
      <c r="I113" s="104"/>
      <c r="J113" s="52">
        <f t="shared" si="13"/>
        <v>0</v>
      </c>
      <c r="K113" s="53">
        <f t="shared" si="14"/>
        <v>0</v>
      </c>
    </row>
    <row r="114" spans="2:11" hidden="1">
      <c r="B114" s="5">
        <f>+'Completar SOFSE'!A120</f>
        <v>100</v>
      </c>
      <c r="C114" s="6">
        <f>VLOOKUP(B114,'Completar SOFSE'!$A$19:$E$501,2,0)</f>
        <v>0</v>
      </c>
      <c r="D114" s="6">
        <f>VLOOKUP(B114,'Completar SOFSE'!$A$19:$E$501,3,0)</f>
        <v>0</v>
      </c>
      <c r="E114" s="6">
        <f>VLOOKUP(B114,'Completar SOFSE'!$A$19:$E$501,4,0)</f>
        <v>0</v>
      </c>
      <c r="F114" s="8">
        <f>VLOOKUP(B114,'Completar SOFSE'!$A$19:$E$501,5,0)</f>
        <v>0</v>
      </c>
      <c r="G114" s="110">
        <f>VLOOKUP(B114,'Completar SOFSE'!$A$19:$F$501,6,0)</f>
        <v>0</v>
      </c>
      <c r="H114" s="51"/>
      <c r="I114" s="104"/>
      <c r="J114" s="52">
        <f t="shared" si="13"/>
        <v>0</v>
      </c>
      <c r="K114" s="53">
        <f t="shared" si="14"/>
        <v>0</v>
      </c>
    </row>
    <row r="115" spans="2:11" hidden="1">
      <c r="B115" s="5">
        <f>+'Completar SOFSE'!A121</f>
        <v>101</v>
      </c>
      <c r="C115" s="6">
        <f>VLOOKUP(B115,'Completar SOFSE'!$A$19:$E$501,2,0)</f>
        <v>0</v>
      </c>
      <c r="D115" s="6">
        <f>VLOOKUP(B115,'Completar SOFSE'!$A$19:$E$501,3,0)</f>
        <v>0</v>
      </c>
      <c r="E115" s="6">
        <f>VLOOKUP(B115,'Completar SOFSE'!$A$19:$E$501,4,0)</f>
        <v>0</v>
      </c>
      <c r="F115" s="8">
        <f>VLOOKUP(B115,'Completar SOFSE'!$A$19:$E$501,5,0)</f>
        <v>0</v>
      </c>
      <c r="G115" s="110">
        <f>VLOOKUP(B115,'Completar SOFSE'!$A$19:$F$501,6,0)</f>
        <v>0</v>
      </c>
      <c r="H115" s="51"/>
      <c r="I115" s="104"/>
      <c r="J115" s="52">
        <f t="shared" si="13"/>
        <v>0</v>
      </c>
      <c r="K115" s="53">
        <f t="shared" si="14"/>
        <v>0</v>
      </c>
    </row>
    <row r="116" spans="2:11" hidden="1">
      <c r="B116" s="5">
        <f>+'Completar SOFSE'!A122</f>
        <v>102</v>
      </c>
      <c r="C116" s="6">
        <f>VLOOKUP(B116,'Completar SOFSE'!$A$19:$E$501,2,0)</f>
        <v>0</v>
      </c>
      <c r="D116" s="6">
        <f>VLOOKUP(B116,'Completar SOFSE'!$A$19:$E$501,3,0)</f>
        <v>0</v>
      </c>
      <c r="E116" s="6">
        <f>VLOOKUP(B116,'Completar SOFSE'!$A$19:$E$501,4,0)</f>
        <v>0</v>
      </c>
      <c r="F116" s="8">
        <f>VLOOKUP(B116,'Completar SOFSE'!$A$19:$E$501,5,0)</f>
        <v>0</v>
      </c>
      <c r="G116" s="110">
        <f>VLOOKUP(B116,'Completar SOFSE'!$A$19:$F$501,6,0)</f>
        <v>0</v>
      </c>
      <c r="H116" s="51"/>
      <c r="I116" s="104"/>
      <c r="J116" s="52">
        <f t="shared" si="13"/>
        <v>0</v>
      </c>
      <c r="K116" s="53">
        <f t="shared" si="14"/>
        <v>0</v>
      </c>
    </row>
    <row r="117" spans="2:11" hidden="1">
      <c r="B117" s="5">
        <f>+'Completar SOFSE'!A123</f>
        <v>103</v>
      </c>
      <c r="C117" s="6">
        <f>VLOOKUP(B117,'Completar SOFSE'!$A$19:$E$501,2,0)</f>
        <v>0</v>
      </c>
      <c r="D117" s="6">
        <f>VLOOKUP(B117,'Completar SOFSE'!$A$19:$E$501,3,0)</f>
        <v>0</v>
      </c>
      <c r="E117" s="6">
        <f>VLOOKUP(B117,'Completar SOFSE'!$A$19:$E$501,4,0)</f>
        <v>0</v>
      </c>
      <c r="F117" s="8">
        <f>VLOOKUP(B117,'Completar SOFSE'!$A$19:$E$501,5,0)</f>
        <v>0</v>
      </c>
      <c r="G117" s="110">
        <f>VLOOKUP(B117,'Completar SOFSE'!$A$19:$F$501,6,0)</f>
        <v>0</v>
      </c>
      <c r="H117" s="51"/>
      <c r="I117" s="104"/>
      <c r="J117" s="52">
        <f t="shared" si="13"/>
        <v>0</v>
      </c>
      <c r="K117" s="53">
        <f t="shared" si="14"/>
        <v>0</v>
      </c>
    </row>
    <row r="118" spans="2:11" hidden="1">
      <c r="B118" s="5">
        <f>+'Completar SOFSE'!A124</f>
        <v>104</v>
      </c>
      <c r="C118" s="6">
        <f>VLOOKUP(B118,'Completar SOFSE'!$A$19:$E$501,2,0)</f>
        <v>0</v>
      </c>
      <c r="D118" s="6">
        <f>VLOOKUP(B118,'Completar SOFSE'!$A$19:$E$501,3,0)</f>
        <v>0</v>
      </c>
      <c r="E118" s="6">
        <f>VLOOKUP(B118,'Completar SOFSE'!$A$19:$E$501,4,0)</f>
        <v>0</v>
      </c>
      <c r="F118" s="8">
        <f>VLOOKUP(B118,'Completar SOFSE'!$A$19:$E$501,5,0)</f>
        <v>0</v>
      </c>
      <c r="G118" s="110">
        <f>VLOOKUP(B118,'Completar SOFSE'!$A$19:$F$501,6,0)</f>
        <v>0</v>
      </c>
      <c r="H118" s="51"/>
      <c r="I118" s="104"/>
      <c r="J118" s="52">
        <f t="shared" si="13"/>
        <v>0</v>
      </c>
      <c r="K118" s="53">
        <f t="shared" si="14"/>
        <v>0</v>
      </c>
    </row>
    <row r="119" spans="2:11" hidden="1">
      <c r="B119" s="5">
        <f>+'Completar SOFSE'!A125</f>
        <v>105</v>
      </c>
      <c r="C119" s="6">
        <f>VLOOKUP(B119,'Completar SOFSE'!$A$19:$E$501,2,0)</f>
        <v>0</v>
      </c>
      <c r="D119" s="6">
        <f>VLOOKUP(B119,'Completar SOFSE'!$A$19:$E$501,3,0)</f>
        <v>0</v>
      </c>
      <c r="E119" s="6">
        <f>VLOOKUP(B119,'Completar SOFSE'!$A$19:$E$501,4,0)</f>
        <v>0</v>
      </c>
      <c r="F119" s="8">
        <f>VLOOKUP(B119,'Completar SOFSE'!$A$19:$E$501,5,0)</f>
        <v>0</v>
      </c>
      <c r="G119" s="110">
        <f>VLOOKUP(B119,'Completar SOFSE'!$A$19:$F$501,6,0)</f>
        <v>0</v>
      </c>
      <c r="H119" s="51"/>
      <c r="I119" s="104"/>
      <c r="J119" s="52">
        <f t="shared" si="13"/>
        <v>0</v>
      </c>
      <c r="K119" s="53">
        <f t="shared" si="14"/>
        <v>0</v>
      </c>
    </row>
    <row r="120" spans="2:11" hidden="1">
      <c r="B120" s="5">
        <f>+'Completar SOFSE'!A126</f>
        <v>106</v>
      </c>
      <c r="C120" s="6">
        <f>VLOOKUP(B120,'Completar SOFSE'!$A$19:$E$501,2,0)</f>
        <v>0</v>
      </c>
      <c r="D120" s="6">
        <f>VLOOKUP(B120,'Completar SOFSE'!$A$19:$E$501,3,0)</f>
        <v>0</v>
      </c>
      <c r="E120" s="6">
        <f>VLOOKUP(B120,'Completar SOFSE'!$A$19:$E$501,4,0)</f>
        <v>0</v>
      </c>
      <c r="F120" s="8">
        <f>VLOOKUP(B120,'Completar SOFSE'!$A$19:$E$501,5,0)</f>
        <v>0</v>
      </c>
      <c r="G120" s="110">
        <f>VLOOKUP(B120,'Completar SOFSE'!$A$19:$F$501,6,0)</f>
        <v>0</v>
      </c>
      <c r="H120" s="51"/>
      <c r="I120" s="104"/>
      <c r="J120" s="52">
        <f t="shared" si="13"/>
        <v>0</v>
      </c>
      <c r="K120" s="53">
        <f t="shared" si="14"/>
        <v>0</v>
      </c>
    </row>
    <row r="121" spans="2:11" hidden="1">
      <c r="B121" s="5">
        <f>+'Completar SOFSE'!A127</f>
        <v>107</v>
      </c>
      <c r="C121" s="6">
        <f>VLOOKUP(B121,'Completar SOFSE'!$A$19:$E$501,2,0)</f>
        <v>0</v>
      </c>
      <c r="D121" s="6">
        <f>VLOOKUP(B121,'Completar SOFSE'!$A$19:$E$501,3,0)</f>
        <v>0</v>
      </c>
      <c r="E121" s="6">
        <f>VLOOKUP(B121,'Completar SOFSE'!$A$19:$E$501,4,0)</f>
        <v>0</v>
      </c>
      <c r="F121" s="8">
        <f>VLOOKUP(B121,'Completar SOFSE'!$A$19:$E$501,5,0)</f>
        <v>0</v>
      </c>
      <c r="G121" s="110">
        <f>VLOOKUP(B121,'Completar SOFSE'!$A$19:$F$501,6,0)</f>
        <v>0</v>
      </c>
      <c r="H121" s="51"/>
      <c r="I121" s="104"/>
      <c r="J121" s="52">
        <f t="shared" si="13"/>
        <v>0</v>
      </c>
      <c r="K121" s="53">
        <f t="shared" si="14"/>
        <v>0</v>
      </c>
    </row>
    <row r="122" spans="2:11" hidden="1">
      <c r="B122" s="5">
        <f>+'Completar SOFSE'!A128</f>
        <v>108</v>
      </c>
      <c r="C122" s="6">
        <f>VLOOKUP(B122,'Completar SOFSE'!$A$19:$E$501,2,0)</f>
        <v>0</v>
      </c>
      <c r="D122" s="6">
        <f>VLOOKUP(B122,'Completar SOFSE'!$A$19:$E$501,3,0)</f>
        <v>0</v>
      </c>
      <c r="E122" s="6">
        <f>VLOOKUP(B122,'Completar SOFSE'!$A$19:$E$501,4,0)</f>
        <v>0</v>
      </c>
      <c r="F122" s="8">
        <f>VLOOKUP(B122,'Completar SOFSE'!$A$19:$E$501,5,0)</f>
        <v>0</v>
      </c>
      <c r="G122" s="110">
        <f>VLOOKUP(B122,'Completar SOFSE'!$A$19:$F$501,6,0)</f>
        <v>0</v>
      </c>
      <c r="H122" s="51"/>
      <c r="I122" s="104"/>
      <c r="J122" s="52">
        <f t="shared" si="13"/>
        <v>0</v>
      </c>
      <c r="K122" s="53">
        <f t="shared" si="14"/>
        <v>0</v>
      </c>
    </row>
    <row r="123" spans="2:11" hidden="1">
      <c r="B123" s="5">
        <f>+'Completar SOFSE'!A129</f>
        <v>109</v>
      </c>
      <c r="C123" s="6">
        <f>VLOOKUP(B123,'Completar SOFSE'!$A$19:$E$501,2,0)</f>
        <v>0</v>
      </c>
      <c r="D123" s="6">
        <f>VLOOKUP(B123,'Completar SOFSE'!$A$19:$E$501,3,0)</f>
        <v>0</v>
      </c>
      <c r="E123" s="6">
        <f>VLOOKUP(B123,'Completar SOFSE'!$A$19:$E$501,4,0)</f>
        <v>0</v>
      </c>
      <c r="F123" s="8">
        <f>VLOOKUP(B123,'Completar SOFSE'!$A$19:$E$501,5,0)</f>
        <v>0</v>
      </c>
      <c r="G123" s="110">
        <f>VLOOKUP(B123,'Completar SOFSE'!$A$19:$F$501,6,0)</f>
        <v>0</v>
      </c>
      <c r="H123" s="51"/>
      <c r="I123" s="104"/>
      <c r="J123" s="52">
        <f t="shared" si="13"/>
        <v>0</v>
      </c>
      <c r="K123" s="53">
        <f t="shared" si="14"/>
        <v>0</v>
      </c>
    </row>
    <row r="124" spans="2:11" hidden="1">
      <c r="B124" s="5">
        <f>+'Completar SOFSE'!A130</f>
        <v>110</v>
      </c>
      <c r="C124" s="6">
        <f>VLOOKUP(B124,'Completar SOFSE'!$A$19:$E$501,2,0)</f>
        <v>0</v>
      </c>
      <c r="D124" s="6">
        <f>VLOOKUP(B124,'Completar SOFSE'!$A$19:$E$501,3,0)</f>
        <v>0</v>
      </c>
      <c r="E124" s="6">
        <f>VLOOKUP(B124,'Completar SOFSE'!$A$19:$E$501,4,0)</f>
        <v>0</v>
      </c>
      <c r="F124" s="8">
        <f>VLOOKUP(B124,'Completar SOFSE'!$A$19:$E$501,5,0)</f>
        <v>0</v>
      </c>
      <c r="G124" s="110">
        <f>VLOOKUP(B124,'Completar SOFSE'!$A$19:$F$501,6,0)</f>
        <v>0</v>
      </c>
      <c r="H124" s="51"/>
      <c r="I124" s="104"/>
      <c r="J124" s="52">
        <f t="shared" si="13"/>
        <v>0</v>
      </c>
      <c r="K124" s="53">
        <f t="shared" si="14"/>
        <v>0</v>
      </c>
    </row>
    <row r="125" spans="2:11" hidden="1">
      <c r="B125" s="5">
        <f>+'Completar SOFSE'!A131</f>
        <v>111</v>
      </c>
      <c r="C125" s="6">
        <f>VLOOKUP(B125,'Completar SOFSE'!$A$19:$E$501,2,0)</f>
        <v>0</v>
      </c>
      <c r="D125" s="6">
        <f>VLOOKUP(B125,'Completar SOFSE'!$A$19:$E$501,3,0)</f>
        <v>0</v>
      </c>
      <c r="E125" s="6">
        <f>VLOOKUP(B125,'Completar SOFSE'!$A$19:$E$501,4,0)</f>
        <v>0</v>
      </c>
      <c r="F125" s="8">
        <f>VLOOKUP(B125,'Completar SOFSE'!$A$19:$E$501,5,0)</f>
        <v>0</v>
      </c>
      <c r="G125" s="110">
        <f>VLOOKUP(B125,'Completar SOFSE'!$A$19:$F$501,6,0)</f>
        <v>0</v>
      </c>
      <c r="H125" s="51"/>
      <c r="I125" s="104"/>
      <c r="J125" s="52">
        <f t="shared" si="13"/>
        <v>0</v>
      </c>
      <c r="K125" s="53">
        <f t="shared" si="14"/>
        <v>0</v>
      </c>
    </row>
    <row r="126" spans="2:11" hidden="1">
      <c r="B126" s="5">
        <f>+'Completar SOFSE'!A132</f>
        <v>112</v>
      </c>
      <c r="C126" s="6">
        <f>VLOOKUP(B126,'Completar SOFSE'!$A$19:$E$501,2,0)</f>
        <v>0</v>
      </c>
      <c r="D126" s="6">
        <f>VLOOKUP(B126,'Completar SOFSE'!$A$19:$E$501,3,0)</f>
        <v>0</v>
      </c>
      <c r="E126" s="6">
        <f>VLOOKUP(B126,'Completar SOFSE'!$A$19:$E$501,4,0)</f>
        <v>0</v>
      </c>
      <c r="F126" s="8">
        <f>VLOOKUP(B126,'Completar SOFSE'!$A$19:$E$501,5,0)</f>
        <v>0</v>
      </c>
      <c r="G126" s="110">
        <f>VLOOKUP(B126,'Completar SOFSE'!$A$19:$F$501,6,0)</f>
        <v>0</v>
      </c>
      <c r="H126" s="51"/>
      <c r="I126" s="104"/>
      <c r="J126" s="52">
        <f t="shared" si="13"/>
        <v>0</v>
      </c>
      <c r="K126" s="53">
        <f t="shared" si="14"/>
        <v>0</v>
      </c>
    </row>
    <row r="127" spans="2:11" hidden="1">
      <c r="B127" s="5">
        <f>+'Completar SOFSE'!A133</f>
        <v>113</v>
      </c>
      <c r="C127" s="6">
        <f>VLOOKUP(B127,'Completar SOFSE'!$A$19:$E$501,2,0)</f>
        <v>0</v>
      </c>
      <c r="D127" s="6">
        <f>VLOOKUP(B127,'Completar SOFSE'!$A$19:$E$501,3,0)</f>
        <v>0</v>
      </c>
      <c r="E127" s="6">
        <f>VLOOKUP(B127,'Completar SOFSE'!$A$19:$E$501,4,0)</f>
        <v>0</v>
      </c>
      <c r="F127" s="8">
        <f>VLOOKUP(B127,'Completar SOFSE'!$A$19:$E$501,5,0)</f>
        <v>0</v>
      </c>
      <c r="G127" s="110">
        <f>VLOOKUP(B127,'Completar SOFSE'!$A$19:$F$501,6,0)</f>
        <v>0</v>
      </c>
      <c r="H127" s="51"/>
      <c r="I127" s="104"/>
      <c r="J127" s="52">
        <f t="shared" si="13"/>
        <v>0</v>
      </c>
      <c r="K127" s="53">
        <f t="shared" si="14"/>
        <v>0</v>
      </c>
    </row>
    <row r="128" spans="2:11" hidden="1">
      <c r="B128" s="5">
        <f>+'Completar SOFSE'!A134</f>
        <v>114</v>
      </c>
      <c r="C128" s="6">
        <f>VLOOKUP(B128,'Completar SOFSE'!$A$19:$E$501,2,0)</f>
        <v>0</v>
      </c>
      <c r="D128" s="6">
        <f>VLOOKUP(B128,'Completar SOFSE'!$A$19:$E$501,3,0)</f>
        <v>0</v>
      </c>
      <c r="E128" s="6">
        <f>VLOOKUP(B128,'Completar SOFSE'!$A$19:$E$501,4,0)</f>
        <v>0</v>
      </c>
      <c r="F128" s="8">
        <f>VLOOKUP(B128,'Completar SOFSE'!$A$19:$E$501,5,0)</f>
        <v>0</v>
      </c>
      <c r="G128" s="110">
        <f>VLOOKUP(B128,'Completar SOFSE'!$A$19:$F$501,6,0)</f>
        <v>0</v>
      </c>
      <c r="H128" s="51"/>
      <c r="I128" s="104"/>
      <c r="J128" s="52">
        <f t="shared" si="13"/>
        <v>0</v>
      </c>
      <c r="K128" s="53">
        <f t="shared" si="14"/>
        <v>0</v>
      </c>
    </row>
    <row r="129" spans="2:11" hidden="1">
      <c r="B129" s="5">
        <f>+'Completar SOFSE'!A135</f>
        <v>115</v>
      </c>
      <c r="C129" s="6">
        <f>VLOOKUP(B129,'Completar SOFSE'!$A$19:$E$501,2,0)</f>
        <v>0</v>
      </c>
      <c r="D129" s="6">
        <f>VLOOKUP(B129,'Completar SOFSE'!$A$19:$E$501,3,0)</f>
        <v>0</v>
      </c>
      <c r="E129" s="6">
        <f>VLOOKUP(B129,'Completar SOFSE'!$A$19:$E$501,4,0)</f>
        <v>0</v>
      </c>
      <c r="F129" s="8">
        <f>VLOOKUP(B129,'Completar SOFSE'!$A$19:$E$501,5,0)</f>
        <v>0</v>
      </c>
      <c r="G129" s="110">
        <f>VLOOKUP(B129,'Completar SOFSE'!$A$19:$F$501,6,0)</f>
        <v>0</v>
      </c>
      <c r="H129" s="51"/>
      <c r="I129" s="104"/>
      <c r="J129" s="52">
        <f t="shared" si="13"/>
        <v>0</v>
      </c>
      <c r="K129" s="53">
        <f t="shared" si="14"/>
        <v>0</v>
      </c>
    </row>
    <row r="130" spans="2:11" hidden="1">
      <c r="B130" s="5">
        <f>+'Completar SOFSE'!A136</f>
        <v>116</v>
      </c>
      <c r="C130" s="6">
        <f>VLOOKUP(B130,'Completar SOFSE'!$A$19:$E$501,2,0)</f>
        <v>0</v>
      </c>
      <c r="D130" s="6">
        <f>VLOOKUP(B130,'Completar SOFSE'!$A$19:$E$501,3,0)</f>
        <v>0</v>
      </c>
      <c r="E130" s="6">
        <f>VLOOKUP(B130,'Completar SOFSE'!$A$19:$E$501,4,0)</f>
        <v>0</v>
      </c>
      <c r="F130" s="8">
        <f>VLOOKUP(B130,'Completar SOFSE'!$A$19:$E$501,5,0)</f>
        <v>0</v>
      </c>
      <c r="G130" s="110">
        <f>VLOOKUP(B130,'Completar SOFSE'!$A$19:$F$501,6,0)</f>
        <v>0</v>
      </c>
      <c r="H130" s="51"/>
      <c r="I130" s="104"/>
      <c r="J130" s="52">
        <f t="shared" si="13"/>
        <v>0</v>
      </c>
      <c r="K130" s="53">
        <f t="shared" si="14"/>
        <v>0</v>
      </c>
    </row>
    <row r="131" spans="2:11" hidden="1">
      <c r="B131" s="5">
        <f>+'Completar SOFSE'!A137</f>
        <v>117</v>
      </c>
      <c r="C131" s="6">
        <f>VLOOKUP(B131,'Completar SOFSE'!$A$19:$E$501,2,0)</f>
        <v>0</v>
      </c>
      <c r="D131" s="6">
        <f>VLOOKUP(B131,'Completar SOFSE'!$A$19:$E$501,3,0)</f>
        <v>0</v>
      </c>
      <c r="E131" s="6">
        <f>VLOOKUP(B131,'Completar SOFSE'!$A$19:$E$501,4,0)</f>
        <v>0</v>
      </c>
      <c r="F131" s="8">
        <f>VLOOKUP(B131,'Completar SOFSE'!$A$19:$E$501,5,0)</f>
        <v>0</v>
      </c>
      <c r="G131" s="110">
        <f>VLOOKUP(B131,'Completar SOFSE'!$A$19:$F$501,6,0)</f>
        <v>0</v>
      </c>
      <c r="H131" s="51"/>
      <c r="I131" s="104"/>
      <c r="J131" s="52">
        <f t="shared" si="13"/>
        <v>0</v>
      </c>
      <c r="K131" s="53">
        <f t="shared" si="14"/>
        <v>0</v>
      </c>
    </row>
    <row r="132" spans="2:11" hidden="1">
      <c r="B132" s="5">
        <f>+'Completar SOFSE'!A138</f>
        <v>118</v>
      </c>
      <c r="C132" s="6">
        <f>VLOOKUP(B132,'Completar SOFSE'!$A$19:$E$501,2,0)</f>
        <v>0</v>
      </c>
      <c r="D132" s="6">
        <f>VLOOKUP(B132,'Completar SOFSE'!$A$19:$E$501,3,0)</f>
        <v>0</v>
      </c>
      <c r="E132" s="6">
        <f>VLOOKUP(B132,'Completar SOFSE'!$A$19:$E$501,4,0)</f>
        <v>0</v>
      </c>
      <c r="F132" s="8">
        <f>VLOOKUP(B132,'Completar SOFSE'!$A$19:$E$501,5,0)</f>
        <v>0</v>
      </c>
      <c r="G132" s="110">
        <f>VLOOKUP(B132,'Completar SOFSE'!$A$19:$F$501,6,0)</f>
        <v>0</v>
      </c>
      <c r="H132" s="51"/>
      <c r="I132" s="104"/>
      <c r="J132" s="52">
        <f t="shared" si="13"/>
        <v>0</v>
      </c>
      <c r="K132" s="53">
        <f t="shared" si="14"/>
        <v>0</v>
      </c>
    </row>
    <row r="133" spans="2:11" hidden="1">
      <c r="B133" s="5">
        <f>+'Completar SOFSE'!A139</f>
        <v>119</v>
      </c>
      <c r="C133" s="6">
        <f>VLOOKUP(B133,'Completar SOFSE'!$A$19:$E$501,2,0)</f>
        <v>0</v>
      </c>
      <c r="D133" s="6">
        <f>VLOOKUP(B133,'Completar SOFSE'!$A$19:$E$501,3,0)</f>
        <v>0</v>
      </c>
      <c r="E133" s="6">
        <f>VLOOKUP(B133,'Completar SOFSE'!$A$19:$E$501,4,0)</f>
        <v>0</v>
      </c>
      <c r="F133" s="8">
        <f>VLOOKUP(B133,'Completar SOFSE'!$A$19:$E$501,5,0)</f>
        <v>0</v>
      </c>
      <c r="G133" s="110">
        <f>VLOOKUP(B133,'Completar SOFSE'!$A$19:$F$501,6,0)</f>
        <v>0</v>
      </c>
      <c r="H133" s="51"/>
      <c r="I133" s="104"/>
      <c r="J133" s="52">
        <f t="shared" si="13"/>
        <v>0</v>
      </c>
      <c r="K133" s="53">
        <f t="shared" si="14"/>
        <v>0</v>
      </c>
    </row>
    <row r="134" spans="2:11" hidden="1">
      <c r="B134" s="5">
        <f>+'Completar SOFSE'!A140</f>
        <v>120</v>
      </c>
      <c r="C134" s="6">
        <f>VLOOKUP(B134,'Completar SOFSE'!$A$19:$E$501,2,0)</f>
        <v>0</v>
      </c>
      <c r="D134" s="6">
        <f>VLOOKUP(B134,'Completar SOFSE'!$A$19:$E$501,3,0)</f>
        <v>0</v>
      </c>
      <c r="E134" s="6">
        <f>VLOOKUP(B134,'Completar SOFSE'!$A$19:$E$501,4,0)</f>
        <v>0</v>
      </c>
      <c r="F134" s="8">
        <f>VLOOKUP(B134,'Completar SOFSE'!$A$19:$E$501,5,0)</f>
        <v>0</v>
      </c>
      <c r="G134" s="110">
        <f>VLOOKUP(B134,'Completar SOFSE'!$A$19:$F$501,6,0)</f>
        <v>0</v>
      </c>
      <c r="H134" s="51"/>
      <c r="I134" s="104"/>
      <c r="J134" s="52">
        <f t="shared" si="13"/>
        <v>0</v>
      </c>
      <c r="K134" s="53">
        <f t="shared" si="14"/>
        <v>0</v>
      </c>
    </row>
    <row r="135" spans="2:11" hidden="1">
      <c r="B135" s="5">
        <f>+'Completar SOFSE'!A141</f>
        <v>121</v>
      </c>
      <c r="C135" s="6">
        <f>VLOOKUP(B135,'Completar SOFSE'!$A$19:$E$501,2,0)</f>
        <v>0</v>
      </c>
      <c r="D135" s="6">
        <f>VLOOKUP(B135,'Completar SOFSE'!$A$19:$E$501,3,0)</f>
        <v>0</v>
      </c>
      <c r="E135" s="6">
        <f>VLOOKUP(B135,'Completar SOFSE'!$A$19:$E$501,4,0)</f>
        <v>0</v>
      </c>
      <c r="F135" s="8">
        <f>VLOOKUP(B135,'Completar SOFSE'!$A$19:$E$501,5,0)</f>
        <v>0</v>
      </c>
      <c r="G135" s="110">
        <f>VLOOKUP(B135,'Completar SOFSE'!$A$19:$F$501,6,0)</f>
        <v>0</v>
      </c>
      <c r="H135" s="51"/>
      <c r="I135" s="104"/>
      <c r="J135" s="52">
        <f t="shared" si="13"/>
        <v>0</v>
      </c>
      <c r="K135" s="53">
        <f t="shared" si="14"/>
        <v>0</v>
      </c>
    </row>
    <row r="136" spans="2:11" hidden="1">
      <c r="B136" s="5">
        <f>+'Completar SOFSE'!A142</f>
        <v>122</v>
      </c>
      <c r="C136" s="6">
        <f>VLOOKUP(B136,'Completar SOFSE'!$A$19:$E$501,2,0)</f>
        <v>0</v>
      </c>
      <c r="D136" s="6">
        <f>VLOOKUP(B136,'Completar SOFSE'!$A$19:$E$501,3,0)</f>
        <v>0</v>
      </c>
      <c r="E136" s="6">
        <f>VLOOKUP(B136,'Completar SOFSE'!$A$19:$E$501,4,0)</f>
        <v>0</v>
      </c>
      <c r="F136" s="8">
        <f>VLOOKUP(B136,'Completar SOFSE'!$A$19:$E$501,5,0)</f>
        <v>0</v>
      </c>
      <c r="G136" s="110">
        <f>VLOOKUP(B136,'Completar SOFSE'!$A$19:$F$501,6,0)</f>
        <v>0</v>
      </c>
      <c r="H136" s="51"/>
      <c r="I136" s="104"/>
      <c r="J136" s="52">
        <f t="shared" si="13"/>
        <v>0</v>
      </c>
      <c r="K136" s="53">
        <f t="shared" si="14"/>
        <v>0</v>
      </c>
    </row>
    <row r="137" spans="2:11" hidden="1">
      <c r="B137" s="5">
        <f>+'Completar SOFSE'!A143</f>
        <v>123</v>
      </c>
      <c r="C137" s="6">
        <f>VLOOKUP(B137,'Completar SOFSE'!$A$19:$E$501,2,0)</f>
        <v>0</v>
      </c>
      <c r="D137" s="6">
        <f>VLOOKUP(B137,'Completar SOFSE'!$A$19:$E$501,3,0)</f>
        <v>0</v>
      </c>
      <c r="E137" s="6">
        <f>VLOOKUP(B137,'Completar SOFSE'!$A$19:$E$501,4,0)</f>
        <v>0</v>
      </c>
      <c r="F137" s="8">
        <f>VLOOKUP(B137,'Completar SOFSE'!$A$19:$E$501,5,0)</f>
        <v>0</v>
      </c>
      <c r="G137" s="110">
        <f>VLOOKUP(B137,'Completar SOFSE'!$A$19:$F$501,6,0)</f>
        <v>0</v>
      </c>
      <c r="H137" s="51"/>
      <c r="I137" s="104"/>
      <c r="J137" s="52">
        <f t="shared" si="13"/>
        <v>0</v>
      </c>
      <c r="K137" s="53">
        <f t="shared" si="14"/>
        <v>0</v>
      </c>
    </row>
    <row r="138" spans="2:11" hidden="1">
      <c r="B138" s="5">
        <f>+'Completar SOFSE'!A144</f>
        <v>124</v>
      </c>
      <c r="C138" s="6">
        <f>VLOOKUP(B138,'Completar SOFSE'!$A$19:$E$501,2,0)</f>
        <v>0</v>
      </c>
      <c r="D138" s="6">
        <f>VLOOKUP(B138,'Completar SOFSE'!$A$19:$E$501,3,0)</f>
        <v>0</v>
      </c>
      <c r="E138" s="6">
        <f>VLOOKUP(B138,'Completar SOFSE'!$A$19:$E$501,4,0)</f>
        <v>0</v>
      </c>
      <c r="F138" s="8">
        <f>VLOOKUP(B138,'Completar SOFSE'!$A$19:$E$501,5,0)</f>
        <v>0</v>
      </c>
      <c r="G138" s="110">
        <f>VLOOKUP(B138,'Completar SOFSE'!$A$19:$F$501,6,0)</f>
        <v>0</v>
      </c>
      <c r="H138" s="51"/>
      <c r="I138" s="104"/>
      <c r="J138" s="52">
        <f t="shared" si="13"/>
        <v>0</v>
      </c>
      <c r="K138" s="53">
        <f t="shared" si="14"/>
        <v>0</v>
      </c>
    </row>
    <row r="139" spans="2:11" hidden="1">
      <c r="B139" s="5">
        <f>+'Completar SOFSE'!A145</f>
        <v>125</v>
      </c>
      <c r="C139" s="6">
        <f>VLOOKUP(B139,'Completar SOFSE'!$A$19:$E$501,2,0)</f>
        <v>0</v>
      </c>
      <c r="D139" s="6">
        <f>VLOOKUP(B139,'Completar SOFSE'!$A$19:$E$501,3,0)</f>
        <v>0</v>
      </c>
      <c r="E139" s="6">
        <f>VLOOKUP(B139,'Completar SOFSE'!$A$19:$E$501,4,0)</f>
        <v>0</v>
      </c>
      <c r="F139" s="8">
        <f>VLOOKUP(B139,'Completar SOFSE'!$A$19:$E$501,5,0)</f>
        <v>0</v>
      </c>
      <c r="G139" s="110">
        <f>VLOOKUP(B139,'Completar SOFSE'!$A$19:$F$501,6,0)</f>
        <v>0</v>
      </c>
      <c r="H139" s="51"/>
      <c r="I139" s="104"/>
      <c r="J139" s="52">
        <f t="shared" si="13"/>
        <v>0</v>
      </c>
      <c r="K139" s="53">
        <f t="shared" si="14"/>
        <v>0</v>
      </c>
    </row>
    <row r="140" spans="2:11" hidden="1">
      <c r="B140" s="5">
        <f>+'Completar SOFSE'!A146</f>
        <v>126</v>
      </c>
      <c r="C140" s="6">
        <f>VLOOKUP(B140,'Completar SOFSE'!$A$19:$E$501,2,0)</f>
        <v>0</v>
      </c>
      <c r="D140" s="6">
        <f>VLOOKUP(B140,'Completar SOFSE'!$A$19:$E$501,3,0)</f>
        <v>0</v>
      </c>
      <c r="E140" s="6">
        <f>VLOOKUP(B140,'Completar SOFSE'!$A$19:$E$501,4,0)</f>
        <v>0</v>
      </c>
      <c r="F140" s="8">
        <f>VLOOKUP(B140,'Completar SOFSE'!$A$19:$E$501,5,0)</f>
        <v>0</v>
      </c>
      <c r="G140" s="110">
        <f>VLOOKUP(B140,'Completar SOFSE'!$A$19:$F$501,6,0)</f>
        <v>0</v>
      </c>
      <c r="H140" s="51"/>
      <c r="I140" s="104"/>
      <c r="J140" s="52">
        <f t="shared" si="13"/>
        <v>0</v>
      </c>
      <c r="K140" s="53">
        <f t="shared" si="14"/>
        <v>0</v>
      </c>
    </row>
    <row r="141" spans="2:11" hidden="1">
      <c r="B141" s="5">
        <f>+'Completar SOFSE'!A147</f>
        <v>127</v>
      </c>
      <c r="C141" s="6">
        <f>VLOOKUP(B141,'Completar SOFSE'!$A$19:$E$501,2,0)</f>
        <v>0</v>
      </c>
      <c r="D141" s="6">
        <f>VLOOKUP(B141,'Completar SOFSE'!$A$19:$E$501,3,0)</f>
        <v>0</v>
      </c>
      <c r="E141" s="6">
        <f>VLOOKUP(B141,'Completar SOFSE'!$A$19:$E$501,4,0)</f>
        <v>0</v>
      </c>
      <c r="F141" s="8">
        <f>VLOOKUP(B141,'Completar SOFSE'!$A$19:$E$501,5,0)</f>
        <v>0</v>
      </c>
      <c r="G141" s="110">
        <f>VLOOKUP(B141,'Completar SOFSE'!$A$19:$F$501,6,0)</f>
        <v>0</v>
      </c>
      <c r="H141" s="51"/>
      <c r="I141" s="104"/>
      <c r="J141" s="52">
        <f t="shared" si="13"/>
        <v>0</v>
      </c>
      <c r="K141" s="53">
        <f t="shared" si="14"/>
        <v>0</v>
      </c>
    </row>
    <row r="142" spans="2:11" hidden="1">
      <c r="B142" s="5">
        <f>+'Completar SOFSE'!A148</f>
        <v>128</v>
      </c>
      <c r="C142" s="6">
        <f>VLOOKUP(B142,'Completar SOFSE'!$A$19:$E$501,2,0)</f>
        <v>0</v>
      </c>
      <c r="D142" s="6">
        <f>VLOOKUP(B142,'Completar SOFSE'!$A$19:$E$501,3,0)</f>
        <v>0</v>
      </c>
      <c r="E142" s="6">
        <f>VLOOKUP(B142,'Completar SOFSE'!$A$19:$E$501,4,0)</f>
        <v>0</v>
      </c>
      <c r="F142" s="8">
        <f>VLOOKUP(B142,'Completar SOFSE'!$A$19:$E$501,5,0)</f>
        <v>0</v>
      </c>
      <c r="G142" s="110">
        <f>VLOOKUP(B142,'Completar SOFSE'!$A$19:$F$501,6,0)</f>
        <v>0</v>
      </c>
      <c r="H142" s="51"/>
      <c r="I142" s="104"/>
      <c r="J142" s="52">
        <f t="shared" si="13"/>
        <v>0</v>
      </c>
      <c r="K142" s="53">
        <f t="shared" si="14"/>
        <v>0</v>
      </c>
    </row>
    <row r="143" spans="2:11" hidden="1">
      <c r="B143" s="5">
        <f>+'Completar SOFSE'!A149</f>
        <v>129</v>
      </c>
      <c r="C143" s="6">
        <f>VLOOKUP(B143,'Completar SOFSE'!$A$19:$E$501,2,0)</f>
        <v>0</v>
      </c>
      <c r="D143" s="6">
        <f>VLOOKUP(B143,'Completar SOFSE'!$A$19:$E$501,3,0)</f>
        <v>0</v>
      </c>
      <c r="E143" s="6">
        <f>VLOOKUP(B143,'Completar SOFSE'!$A$19:$E$501,4,0)</f>
        <v>0</v>
      </c>
      <c r="F143" s="8">
        <f>VLOOKUP(B143,'Completar SOFSE'!$A$19:$E$501,5,0)</f>
        <v>0</v>
      </c>
      <c r="G143" s="110">
        <f>VLOOKUP(B143,'Completar SOFSE'!$A$19:$F$501,6,0)</f>
        <v>0</v>
      </c>
      <c r="H143" s="51"/>
      <c r="I143" s="104"/>
      <c r="J143" s="52">
        <f t="shared" si="13"/>
        <v>0</v>
      </c>
      <c r="K143" s="53">
        <f t="shared" si="14"/>
        <v>0</v>
      </c>
    </row>
    <row r="144" spans="2:11" hidden="1">
      <c r="B144" s="5">
        <f>+'Completar SOFSE'!A150</f>
        <v>130</v>
      </c>
      <c r="C144" s="6">
        <f>VLOOKUP(B144,'Completar SOFSE'!$A$19:$E$501,2,0)</f>
        <v>0</v>
      </c>
      <c r="D144" s="6">
        <f>VLOOKUP(B144,'Completar SOFSE'!$A$19:$E$501,3,0)</f>
        <v>0</v>
      </c>
      <c r="E144" s="6">
        <f>VLOOKUP(B144,'Completar SOFSE'!$A$19:$E$501,4,0)</f>
        <v>0</v>
      </c>
      <c r="F144" s="8">
        <f>VLOOKUP(B144,'Completar SOFSE'!$A$19:$E$501,5,0)</f>
        <v>0</v>
      </c>
      <c r="G144" s="110">
        <f>VLOOKUP(B144,'Completar SOFSE'!$A$19:$F$501,6,0)</f>
        <v>0</v>
      </c>
      <c r="H144" s="51"/>
      <c r="I144" s="104"/>
      <c r="J144" s="52">
        <f t="shared" si="13"/>
        <v>0</v>
      </c>
      <c r="K144" s="53">
        <f t="shared" si="14"/>
        <v>0</v>
      </c>
    </row>
    <row r="145" spans="2:11" hidden="1">
      <c r="B145" s="5">
        <f>+'Completar SOFSE'!A151</f>
        <v>131</v>
      </c>
      <c r="C145" s="6">
        <f>VLOOKUP(B145,'Completar SOFSE'!$A$19:$E$501,2,0)</f>
        <v>0</v>
      </c>
      <c r="D145" s="6">
        <f>VLOOKUP(B145,'Completar SOFSE'!$A$19:$E$501,3,0)</f>
        <v>0</v>
      </c>
      <c r="E145" s="6">
        <f>VLOOKUP(B145,'Completar SOFSE'!$A$19:$E$501,4,0)</f>
        <v>0</v>
      </c>
      <c r="F145" s="8">
        <f>VLOOKUP(B145,'Completar SOFSE'!$A$19:$E$501,5,0)</f>
        <v>0</v>
      </c>
      <c r="G145" s="110">
        <f>VLOOKUP(B145,'Completar SOFSE'!$A$19:$F$501,6,0)</f>
        <v>0</v>
      </c>
      <c r="H145" s="51"/>
      <c r="I145" s="104"/>
      <c r="J145" s="52">
        <f t="shared" si="13"/>
        <v>0</v>
      </c>
      <c r="K145" s="53">
        <f t="shared" si="14"/>
        <v>0</v>
      </c>
    </row>
    <row r="146" spans="2:11" hidden="1">
      <c r="B146" s="5">
        <f>+'Completar SOFSE'!A152</f>
        <v>132</v>
      </c>
      <c r="C146" s="6">
        <f>VLOOKUP(B146,'Completar SOFSE'!$A$19:$E$501,2,0)</f>
        <v>0</v>
      </c>
      <c r="D146" s="6">
        <f>VLOOKUP(B146,'Completar SOFSE'!$A$19:$E$501,3,0)</f>
        <v>0</v>
      </c>
      <c r="E146" s="6">
        <f>VLOOKUP(B146,'Completar SOFSE'!$A$19:$E$501,4,0)</f>
        <v>0</v>
      </c>
      <c r="F146" s="8">
        <f>VLOOKUP(B146,'Completar SOFSE'!$A$19:$E$501,5,0)</f>
        <v>0</v>
      </c>
      <c r="G146" s="110">
        <f>VLOOKUP(B146,'Completar SOFSE'!$A$19:$F$501,6,0)</f>
        <v>0</v>
      </c>
      <c r="H146" s="51"/>
      <c r="I146" s="104"/>
      <c r="J146" s="52">
        <f t="shared" si="13"/>
        <v>0</v>
      </c>
      <c r="K146" s="53">
        <f t="shared" si="14"/>
        <v>0</v>
      </c>
    </row>
    <row r="147" spans="2:11" hidden="1">
      <c r="B147" s="5">
        <f>+'Completar SOFSE'!A153</f>
        <v>133</v>
      </c>
      <c r="C147" s="6">
        <f>VLOOKUP(B147,'Completar SOFSE'!$A$19:$E$501,2,0)</f>
        <v>0</v>
      </c>
      <c r="D147" s="6">
        <f>VLOOKUP(B147,'Completar SOFSE'!$A$19:$E$501,3,0)</f>
        <v>0</v>
      </c>
      <c r="E147" s="6">
        <f>VLOOKUP(B147,'Completar SOFSE'!$A$19:$E$501,4,0)</f>
        <v>0</v>
      </c>
      <c r="F147" s="8">
        <f>VLOOKUP(B147,'Completar SOFSE'!$A$19:$E$501,5,0)</f>
        <v>0</v>
      </c>
      <c r="G147" s="110">
        <f>VLOOKUP(B147,'Completar SOFSE'!$A$19:$F$501,6,0)</f>
        <v>0</v>
      </c>
      <c r="H147" s="51"/>
      <c r="I147" s="104"/>
      <c r="J147" s="52">
        <f t="shared" si="13"/>
        <v>0</v>
      </c>
      <c r="K147" s="53">
        <f t="shared" si="14"/>
        <v>0</v>
      </c>
    </row>
    <row r="148" spans="2:11" hidden="1">
      <c r="B148" s="5">
        <f>+'Completar SOFSE'!A154</f>
        <v>134</v>
      </c>
      <c r="C148" s="6">
        <f>VLOOKUP(B148,'Completar SOFSE'!$A$19:$E$501,2,0)</f>
        <v>0</v>
      </c>
      <c r="D148" s="6">
        <f>VLOOKUP(B148,'Completar SOFSE'!$A$19:$E$501,3,0)</f>
        <v>0</v>
      </c>
      <c r="E148" s="6">
        <f>VLOOKUP(B148,'Completar SOFSE'!$A$19:$E$501,4,0)</f>
        <v>0</v>
      </c>
      <c r="F148" s="8">
        <f>VLOOKUP(B148,'Completar SOFSE'!$A$19:$E$501,5,0)</f>
        <v>0</v>
      </c>
      <c r="G148" s="110">
        <f>VLOOKUP(B148,'Completar SOFSE'!$A$19:$F$501,6,0)</f>
        <v>0</v>
      </c>
      <c r="H148" s="51"/>
      <c r="I148" s="104"/>
      <c r="J148" s="52">
        <f t="shared" si="13"/>
        <v>0</v>
      </c>
      <c r="K148" s="53">
        <f t="shared" si="14"/>
        <v>0</v>
      </c>
    </row>
    <row r="149" spans="2:11" hidden="1">
      <c r="B149" s="5">
        <f>+'Completar SOFSE'!A155</f>
        <v>135</v>
      </c>
      <c r="C149" s="6">
        <f>VLOOKUP(B149,'Completar SOFSE'!$A$19:$E$501,2,0)</f>
        <v>0</v>
      </c>
      <c r="D149" s="6">
        <f>VLOOKUP(B149,'Completar SOFSE'!$A$19:$E$501,3,0)</f>
        <v>0</v>
      </c>
      <c r="E149" s="6">
        <f>VLOOKUP(B149,'Completar SOFSE'!$A$19:$E$501,4,0)</f>
        <v>0</v>
      </c>
      <c r="F149" s="8">
        <f>VLOOKUP(B149,'Completar SOFSE'!$A$19:$E$501,5,0)</f>
        <v>0</v>
      </c>
      <c r="G149" s="110">
        <f>VLOOKUP(B149,'Completar SOFSE'!$A$19:$F$501,6,0)</f>
        <v>0</v>
      </c>
      <c r="H149" s="51"/>
      <c r="I149" s="104"/>
      <c r="J149" s="52">
        <f t="shared" si="13"/>
        <v>0</v>
      </c>
      <c r="K149" s="53">
        <f t="shared" si="14"/>
        <v>0</v>
      </c>
    </row>
    <row r="150" spans="2:11" hidden="1">
      <c r="B150" s="5">
        <f>+'Completar SOFSE'!A156</f>
        <v>136</v>
      </c>
      <c r="C150" s="6">
        <f>VLOOKUP(B150,'Completar SOFSE'!$A$19:$E$501,2,0)</f>
        <v>0</v>
      </c>
      <c r="D150" s="6">
        <f>VLOOKUP(B150,'Completar SOFSE'!$A$19:$E$501,3,0)</f>
        <v>0</v>
      </c>
      <c r="E150" s="6">
        <f>VLOOKUP(B150,'Completar SOFSE'!$A$19:$E$501,4,0)</f>
        <v>0</v>
      </c>
      <c r="F150" s="8">
        <f>VLOOKUP(B150,'Completar SOFSE'!$A$19:$E$501,5,0)</f>
        <v>0</v>
      </c>
      <c r="G150" s="110">
        <f>VLOOKUP(B150,'Completar SOFSE'!$A$19:$F$501,6,0)</f>
        <v>0</v>
      </c>
      <c r="H150" s="51"/>
      <c r="I150" s="104"/>
      <c r="J150" s="52">
        <f t="shared" si="13"/>
        <v>0</v>
      </c>
      <c r="K150" s="53">
        <f t="shared" si="14"/>
        <v>0</v>
      </c>
    </row>
    <row r="151" spans="2:11" hidden="1">
      <c r="B151" s="5">
        <f>+'Completar SOFSE'!A157</f>
        <v>137</v>
      </c>
      <c r="C151" s="6">
        <f>VLOOKUP(B151,'Completar SOFSE'!$A$19:$E$501,2,0)</f>
        <v>0</v>
      </c>
      <c r="D151" s="6">
        <f>VLOOKUP(B151,'Completar SOFSE'!$A$19:$E$501,3,0)</f>
        <v>0</v>
      </c>
      <c r="E151" s="6">
        <f>VLOOKUP(B151,'Completar SOFSE'!$A$19:$E$501,4,0)</f>
        <v>0</v>
      </c>
      <c r="F151" s="8">
        <f>VLOOKUP(B151,'Completar SOFSE'!$A$19:$E$501,5,0)</f>
        <v>0</v>
      </c>
      <c r="G151" s="110">
        <f>VLOOKUP(B151,'Completar SOFSE'!$A$19:$F$501,6,0)</f>
        <v>0</v>
      </c>
      <c r="H151" s="51"/>
      <c r="I151" s="104"/>
      <c r="J151" s="52">
        <f t="shared" si="13"/>
        <v>0</v>
      </c>
      <c r="K151" s="53">
        <f t="shared" si="14"/>
        <v>0</v>
      </c>
    </row>
    <row r="152" spans="2:11" hidden="1">
      <c r="B152" s="5">
        <f>+'Completar SOFSE'!A158</f>
        <v>138</v>
      </c>
      <c r="C152" s="6">
        <f>VLOOKUP(B152,'Completar SOFSE'!$A$19:$E$501,2,0)</f>
        <v>0</v>
      </c>
      <c r="D152" s="6">
        <f>VLOOKUP(B152,'Completar SOFSE'!$A$19:$E$501,3,0)</f>
        <v>0</v>
      </c>
      <c r="E152" s="6">
        <f>VLOOKUP(B152,'Completar SOFSE'!$A$19:$E$501,4,0)</f>
        <v>0</v>
      </c>
      <c r="F152" s="8">
        <f>VLOOKUP(B152,'Completar SOFSE'!$A$19:$E$501,5,0)</f>
        <v>0</v>
      </c>
      <c r="G152" s="110">
        <f>VLOOKUP(B152,'Completar SOFSE'!$A$19:$F$501,6,0)</f>
        <v>0</v>
      </c>
      <c r="H152" s="51"/>
      <c r="I152" s="104"/>
      <c r="J152" s="52">
        <f t="shared" si="13"/>
        <v>0</v>
      </c>
      <c r="K152" s="53">
        <f t="shared" si="14"/>
        <v>0</v>
      </c>
    </row>
    <row r="153" spans="2:11" hidden="1">
      <c r="B153" s="5">
        <f>+'Completar SOFSE'!A159</f>
        <v>139</v>
      </c>
      <c r="C153" s="6">
        <f>VLOOKUP(B153,'Completar SOFSE'!$A$19:$E$501,2,0)</f>
        <v>0</v>
      </c>
      <c r="D153" s="6">
        <f>VLOOKUP(B153,'Completar SOFSE'!$A$19:$E$501,3,0)</f>
        <v>0</v>
      </c>
      <c r="E153" s="6">
        <f>VLOOKUP(B153,'Completar SOFSE'!$A$19:$E$501,4,0)</f>
        <v>0</v>
      </c>
      <c r="F153" s="8">
        <f>VLOOKUP(B153,'Completar SOFSE'!$A$19:$E$501,5,0)</f>
        <v>0</v>
      </c>
      <c r="G153" s="110">
        <f>VLOOKUP(B153,'Completar SOFSE'!$A$19:$F$501,6,0)</f>
        <v>0</v>
      </c>
      <c r="H153" s="51"/>
      <c r="I153" s="104"/>
      <c r="J153" s="52">
        <f t="shared" si="13"/>
        <v>0</v>
      </c>
      <c r="K153" s="53">
        <f t="shared" si="14"/>
        <v>0</v>
      </c>
    </row>
    <row r="154" spans="2:11" hidden="1">
      <c r="B154" s="5">
        <f>+'Completar SOFSE'!A160</f>
        <v>140</v>
      </c>
      <c r="C154" s="6">
        <f>VLOOKUP(B154,'Completar SOFSE'!$A$19:$E$501,2,0)</f>
        <v>0</v>
      </c>
      <c r="D154" s="6">
        <f>VLOOKUP(B154,'Completar SOFSE'!$A$19:$E$501,3,0)</f>
        <v>0</v>
      </c>
      <c r="E154" s="6">
        <f>VLOOKUP(B154,'Completar SOFSE'!$A$19:$E$501,4,0)</f>
        <v>0</v>
      </c>
      <c r="F154" s="8">
        <f>VLOOKUP(B154,'Completar SOFSE'!$A$19:$E$501,5,0)</f>
        <v>0</v>
      </c>
      <c r="G154" s="110">
        <f>VLOOKUP(B154,'Completar SOFSE'!$A$19:$F$501,6,0)</f>
        <v>0</v>
      </c>
      <c r="H154" s="51"/>
      <c r="I154" s="104"/>
      <c r="J154" s="52">
        <f t="shared" si="13"/>
        <v>0</v>
      </c>
      <c r="K154" s="53">
        <f t="shared" si="14"/>
        <v>0</v>
      </c>
    </row>
    <row r="155" spans="2:11" hidden="1">
      <c r="B155" s="5">
        <f>+'Completar SOFSE'!A161</f>
        <v>141</v>
      </c>
      <c r="C155" s="6">
        <f>VLOOKUP(B155,'Completar SOFSE'!$A$19:$E$501,2,0)</f>
        <v>0</v>
      </c>
      <c r="D155" s="6">
        <f>VLOOKUP(B155,'Completar SOFSE'!$A$19:$E$501,3,0)</f>
        <v>0</v>
      </c>
      <c r="E155" s="6">
        <f>VLOOKUP(B155,'Completar SOFSE'!$A$19:$E$501,4,0)</f>
        <v>0</v>
      </c>
      <c r="F155" s="8">
        <f>VLOOKUP(B155,'Completar SOFSE'!$A$19:$E$501,5,0)</f>
        <v>0</v>
      </c>
      <c r="G155" s="110">
        <f>VLOOKUP(B155,'Completar SOFSE'!$A$19:$F$501,6,0)</f>
        <v>0</v>
      </c>
      <c r="H155" s="51"/>
      <c r="I155" s="104"/>
      <c r="J155" s="52">
        <f t="shared" si="13"/>
        <v>0</v>
      </c>
      <c r="K155" s="53">
        <f t="shared" si="14"/>
        <v>0</v>
      </c>
    </row>
    <row r="156" spans="2:11" hidden="1">
      <c r="B156" s="5">
        <f>+'Completar SOFSE'!A162</f>
        <v>142</v>
      </c>
      <c r="C156" s="6">
        <f>VLOOKUP(B156,'Completar SOFSE'!$A$19:$E$501,2,0)</f>
        <v>0</v>
      </c>
      <c r="D156" s="6">
        <f>VLOOKUP(B156,'Completar SOFSE'!$A$19:$E$501,3,0)</f>
        <v>0</v>
      </c>
      <c r="E156" s="6">
        <f>VLOOKUP(B156,'Completar SOFSE'!$A$19:$E$501,4,0)</f>
        <v>0</v>
      </c>
      <c r="F156" s="8">
        <f>VLOOKUP(B156,'Completar SOFSE'!$A$19:$E$501,5,0)</f>
        <v>0</v>
      </c>
      <c r="G156" s="110">
        <f>VLOOKUP(B156,'Completar SOFSE'!$A$19:$F$501,6,0)</f>
        <v>0</v>
      </c>
      <c r="H156" s="51"/>
      <c r="I156" s="104"/>
      <c r="J156" s="52">
        <f t="shared" si="13"/>
        <v>0</v>
      </c>
      <c r="K156" s="53">
        <f t="shared" si="14"/>
        <v>0</v>
      </c>
    </row>
    <row r="157" spans="2:11" hidden="1">
      <c r="B157" s="5">
        <f>+'Completar SOFSE'!A163</f>
        <v>143</v>
      </c>
      <c r="C157" s="6">
        <f>VLOOKUP(B157,'Completar SOFSE'!$A$19:$E$501,2,0)</f>
        <v>0</v>
      </c>
      <c r="D157" s="6">
        <f>VLOOKUP(B157,'Completar SOFSE'!$A$19:$E$501,3,0)</f>
        <v>0</v>
      </c>
      <c r="E157" s="6">
        <f>VLOOKUP(B157,'Completar SOFSE'!$A$19:$E$501,4,0)</f>
        <v>0</v>
      </c>
      <c r="F157" s="8">
        <f>VLOOKUP(B157,'Completar SOFSE'!$A$19:$E$501,5,0)</f>
        <v>0</v>
      </c>
      <c r="G157" s="110">
        <f>VLOOKUP(B157,'Completar SOFSE'!$A$19:$F$501,6,0)</f>
        <v>0</v>
      </c>
      <c r="H157" s="51"/>
      <c r="I157" s="104"/>
      <c r="J157" s="52">
        <f t="shared" si="13"/>
        <v>0</v>
      </c>
      <c r="K157" s="53">
        <f t="shared" si="14"/>
        <v>0</v>
      </c>
    </row>
    <row r="158" spans="2:11" hidden="1">
      <c r="B158" s="5">
        <f>+'Completar SOFSE'!A164</f>
        <v>144</v>
      </c>
      <c r="C158" s="6">
        <f>VLOOKUP(B158,'Completar SOFSE'!$A$19:$E$501,2,0)</f>
        <v>0</v>
      </c>
      <c r="D158" s="6">
        <f>VLOOKUP(B158,'Completar SOFSE'!$A$19:$E$501,3,0)</f>
        <v>0</v>
      </c>
      <c r="E158" s="6">
        <f>VLOOKUP(B158,'Completar SOFSE'!$A$19:$E$501,4,0)</f>
        <v>0</v>
      </c>
      <c r="F158" s="8">
        <f>VLOOKUP(B158,'Completar SOFSE'!$A$19:$E$501,5,0)</f>
        <v>0</v>
      </c>
      <c r="G158" s="110">
        <f>VLOOKUP(B158,'Completar SOFSE'!$A$19:$F$501,6,0)</f>
        <v>0</v>
      </c>
      <c r="H158" s="51"/>
      <c r="I158" s="104"/>
      <c r="J158" s="52">
        <f t="shared" si="13"/>
        <v>0</v>
      </c>
      <c r="K158" s="53">
        <f t="shared" si="14"/>
        <v>0</v>
      </c>
    </row>
    <row r="159" spans="2:11" hidden="1">
      <c r="B159" s="5">
        <f>+'Completar SOFSE'!A165</f>
        <v>145</v>
      </c>
      <c r="C159" s="6">
        <f>VLOOKUP(B159,'Completar SOFSE'!$A$19:$E$501,2,0)</f>
        <v>0</v>
      </c>
      <c r="D159" s="6">
        <f>VLOOKUP(B159,'Completar SOFSE'!$A$19:$E$501,3,0)</f>
        <v>0</v>
      </c>
      <c r="E159" s="6">
        <f>VLOOKUP(B159,'Completar SOFSE'!$A$19:$E$501,4,0)</f>
        <v>0</v>
      </c>
      <c r="F159" s="8">
        <f>VLOOKUP(B159,'Completar SOFSE'!$A$19:$E$501,5,0)</f>
        <v>0</v>
      </c>
      <c r="G159" s="110">
        <f>VLOOKUP(B159,'Completar SOFSE'!$A$19:$F$501,6,0)</f>
        <v>0</v>
      </c>
      <c r="H159" s="51"/>
      <c r="I159" s="104"/>
      <c r="J159" s="52">
        <f t="shared" si="13"/>
        <v>0</v>
      </c>
      <c r="K159" s="53">
        <f t="shared" si="14"/>
        <v>0</v>
      </c>
    </row>
    <row r="160" spans="2:11" hidden="1">
      <c r="B160" s="5">
        <f>+'Completar SOFSE'!A166</f>
        <v>146</v>
      </c>
      <c r="C160" s="6">
        <f>VLOOKUP(B160,'Completar SOFSE'!$A$19:$E$501,2,0)</f>
        <v>0</v>
      </c>
      <c r="D160" s="6">
        <f>VLOOKUP(B160,'Completar SOFSE'!$A$19:$E$501,3,0)</f>
        <v>0</v>
      </c>
      <c r="E160" s="6">
        <f>VLOOKUP(B160,'Completar SOFSE'!$A$19:$E$501,4,0)</f>
        <v>0</v>
      </c>
      <c r="F160" s="8">
        <f>VLOOKUP(B160,'Completar SOFSE'!$A$19:$E$501,5,0)</f>
        <v>0</v>
      </c>
      <c r="G160" s="110">
        <f>VLOOKUP(B160,'Completar SOFSE'!$A$19:$F$501,6,0)</f>
        <v>0</v>
      </c>
      <c r="H160" s="51"/>
      <c r="I160" s="104"/>
      <c r="J160" s="52">
        <f t="shared" si="13"/>
        <v>0</v>
      </c>
      <c r="K160" s="53">
        <f t="shared" si="14"/>
        <v>0</v>
      </c>
    </row>
    <row r="161" spans="2:11" hidden="1">
      <c r="B161" s="5">
        <f>+'Completar SOFSE'!A167</f>
        <v>147</v>
      </c>
      <c r="C161" s="6">
        <f>VLOOKUP(B161,'Completar SOFSE'!$A$19:$E$501,2,0)</f>
        <v>0</v>
      </c>
      <c r="D161" s="6">
        <f>VLOOKUP(B161,'Completar SOFSE'!$A$19:$E$501,3,0)</f>
        <v>0</v>
      </c>
      <c r="E161" s="6">
        <f>VLOOKUP(B161,'Completar SOFSE'!$A$19:$E$501,4,0)</f>
        <v>0</v>
      </c>
      <c r="F161" s="8">
        <f>VLOOKUP(B161,'Completar SOFSE'!$A$19:$E$501,5,0)</f>
        <v>0</v>
      </c>
      <c r="G161" s="110">
        <f>VLOOKUP(B161,'Completar SOFSE'!$A$19:$F$501,6,0)</f>
        <v>0</v>
      </c>
      <c r="H161" s="51"/>
      <c r="I161" s="104"/>
      <c r="J161" s="52">
        <f t="shared" si="13"/>
        <v>0</v>
      </c>
      <c r="K161" s="53">
        <f t="shared" si="14"/>
        <v>0</v>
      </c>
    </row>
    <row r="162" spans="2:11" hidden="1">
      <c r="B162" s="5">
        <f>+'Completar SOFSE'!A168</f>
        <v>148</v>
      </c>
      <c r="C162" s="6">
        <f>VLOOKUP(B162,'Completar SOFSE'!$A$19:$E$501,2,0)</f>
        <v>0</v>
      </c>
      <c r="D162" s="6">
        <f>VLOOKUP(B162,'Completar SOFSE'!$A$19:$E$501,3,0)</f>
        <v>0</v>
      </c>
      <c r="E162" s="6">
        <f>VLOOKUP(B162,'Completar SOFSE'!$A$19:$E$501,4,0)</f>
        <v>0</v>
      </c>
      <c r="F162" s="8">
        <f>VLOOKUP(B162,'Completar SOFSE'!$A$19:$E$501,5,0)</f>
        <v>0</v>
      </c>
      <c r="G162" s="110">
        <f>VLOOKUP(B162,'Completar SOFSE'!$A$19:$F$501,6,0)</f>
        <v>0</v>
      </c>
      <c r="H162" s="51"/>
      <c r="I162" s="104"/>
      <c r="J162" s="52">
        <f t="shared" si="13"/>
        <v>0</v>
      </c>
      <c r="K162" s="53">
        <f t="shared" si="14"/>
        <v>0</v>
      </c>
    </row>
    <row r="163" spans="2:11" hidden="1">
      <c r="B163" s="5">
        <f>+'Completar SOFSE'!A169</f>
        <v>149</v>
      </c>
      <c r="C163" s="6">
        <f>VLOOKUP(B163,'Completar SOFSE'!$A$19:$E$501,2,0)</f>
        <v>0</v>
      </c>
      <c r="D163" s="6">
        <f>VLOOKUP(B163,'Completar SOFSE'!$A$19:$E$501,3,0)</f>
        <v>0</v>
      </c>
      <c r="E163" s="6">
        <f>VLOOKUP(B163,'Completar SOFSE'!$A$19:$E$501,4,0)</f>
        <v>0</v>
      </c>
      <c r="F163" s="8">
        <f>VLOOKUP(B163,'Completar SOFSE'!$A$19:$E$501,5,0)</f>
        <v>0</v>
      </c>
      <c r="G163" s="110">
        <f>VLOOKUP(B163,'Completar SOFSE'!$A$19:$F$501,6,0)</f>
        <v>0</v>
      </c>
      <c r="H163" s="51"/>
      <c r="I163" s="104"/>
      <c r="J163" s="52">
        <f t="shared" si="13"/>
        <v>0</v>
      </c>
      <c r="K163" s="53">
        <f t="shared" si="14"/>
        <v>0</v>
      </c>
    </row>
    <row r="164" spans="2:11" hidden="1">
      <c r="B164" s="5">
        <f>+'Completar SOFSE'!A170</f>
        <v>150</v>
      </c>
      <c r="C164" s="6">
        <f>VLOOKUP(B164,'Completar SOFSE'!$A$19:$E$501,2,0)</f>
        <v>0</v>
      </c>
      <c r="D164" s="6">
        <f>VLOOKUP(B164,'Completar SOFSE'!$A$19:$E$501,3,0)</f>
        <v>0</v>
      </c>
      <c r="E164" s="6">
        <f>VLOOKUP(B164,'Completar SOFSE'!$A$19:$E$501,4,0)</f>
        <v>0</v>
      </c>
      <c r="F164" s="8">
        <f>VLOOKUP(B164,'Completar SOFSE'!$A$19:$E$501,5,0)</f>
        <v>0</v>
      </c>
      <c r="G164" s="110">
        <f>VLOOKUP(B164,'Completar SOFSE'!$A$19:$F$501,6,0)</f>
        <v>0</v>
      </c>
      <c r="H164" s="51"/>
      <c r="I164" s="104"/>
      <c r="J164" s="52">
        <f t="shared" si="13"/>
        <v>0</v>
      </c>
      <c r="K164" s="53">
        <f t="shared" si="14"/>
        <v>0</v>
      </c>
    </row>
    <row r="165" spans="2:11" hidden="1">
      <c r="B165" s="5">
        <f>+'Completar SOFSE'!A171</f>
        <v>151</v>
      </c>
      <c r="C165" s="6">
        <f>VLOOKUP(B165,'Completar SOFSE'!$A$19:$E$501,2,0)</f>
        <v>0</v>
      </c>
      <c r="D165" s="6">
        <f>VLOOKUP(B165,'Completar SOFSE'!$A$19:$E$501,3,0)</f>
        <v>0</v>
      </c>
      <c r="E165" s="6">
        <f>VLOOKUP(B165,'Completar SOFSE'!$A$19:$E$501,4,0)</f>
        <v>0</v>
      </c>
      <c r="F165" s="8">
        <f>VLOOKUP(B165,'Completar SOFSE'!$A$19:$E$501,5,0)</f>
        <v>0</v>
      </c>
      <c r="G165" s="110">
        <f>VLOOKUP(B165,'Completar SOFSE'!$A$19:$F$501,6,0)</f>
        <v>0</v>
      </c>
      <c r="H165" s="51"/>
      <c r="I165" s="104"/>
      <c r="J165" s="52">
        <f t="shared" si="13"/>
        <v>0</v>
      </c>
      <c r="K165" s="53">
        <f t="shared" si="14"/>
        <v>0</v>
      </c>
    </row>
    <row r="166" spans="2:11" hidden="1">
      <c r="B166" s="5">
        <f>+'Completar SOFSE'!A172</f>
        <v>152</v>
      </c>
      <c r="C166" s="6">
        <f>VLOOKUP(B166,'Completar SOFSE'!$A$19:$E$501,2,0)</f>
        <v>0</v>
      </c>
      <c r="D166" s="6">
        <f>VLOOKUP(B166,'Completar SOFSE'!$A$19:$E$501,3,0)</f>
        <v>0</v>
      </c>
      <c r="E166" s="6">
        <f>VLOOKUP(B166,'Completar SOFSE'!$A$19:$E$501,4,0)</f>
        <v>0</v>
      </c>
      <c r="F166" s="8">
        <f>VLOOKUP(B166,'Completar SOFSE'!$A$19:$E$501,5,0)</f>
        <v>0</v>
      </c>
      <c r="G166" s="110">
        <f>VLOOKUP(B166,'Completar SOFSE'!$A$19:$F$501,6,0)</f>
        <v>0</v>
      </c>
      <c r="H166" s="51"/>
      <c r="I166" s="104"/>
      <c r="J166" s="52">
        <f t="shared" si="13"/>
        <v>0</v>
      </c>
      <c r="K166" s="53">
        <f t="shared" si="14"/>
        <v>0</v>
      </c>
    </row>
    <row r="167" spans="2:11" hidden="1">
      <c r="B167" s="5">
        <f>+'Completar SOFSE'!A173</f>
        <v>153</v>
      </c>
      <c r="C167" s="6">
        <f>VLOOKUP(B167,'Completar SOFSE'!$A$19:$E$501,2,0)</f>
        <v>0</v>
      </c>
      <c r="D167" s="6">
        <f>VLOOKUP(B167,'Completar SOFSE'!$A$19:$E$501,3,0)</f>
        <v>0</v>
      </c>
      <c r="E167" s="6">
        <f>VLOOKUP(B167,'Completar SOFSE'!$A$19:$E$501,4,0)</f>
        <v>0</v>
      </c>
      <c r="F167" s="8">
        <f>VLOOKUP(B167,'Completar SOFSE'!$A$19:$E$501,5,0)</f>
        <v>0</v>
      </c>
      <c r="G167" s="110">
        <f>VLOOKUP(B167,'Completar SOFSE'!$A$19:$F$501,6,0)</f>
        <v>0</v>
      </c>
      <c r="H167" s="51"/>
      <c r="I167" s="104"/>
      <c r="J167" s="52">
        <f t="shared" si="13"/>
        <v>0</v>
      </c>
      <c r="K167" s="53">
        <f t="shared" si="14"/>
        <v>0</v>
      </c>
    </row>
    <row r="168" spans="2:11" hidden="1">
      <c r="B168" s="5">
        <f>+'Completar SOFSE'!A174</f>
        <v>154</v>
      </c>
      <c r="C168" s="6">
        <f>VLOOKUP(B168,'Completar SOFSE'!$A$19:$E$501,2,0)</f>
        <v>0</v>
      </c>
      <c r="D168" s="6">
        <f>VLOOKUP(B168,'Completar SOFSE'!$A$19:$E$501,3,0)</f>
        <v>0</v>
      </c>
      <c r="E168" s="6">
        <f>VLOOKUP(B168,'Completar SOFSE'!$A$19:$E$501,4,0)</f>
        <v>0</v>
      </c>
      <c r="F168" s="8">
        <f>VLOOKUP(B168,'Completar SOFSE'!$A$19:$E$501,5,0)</f>
        <v>0</v>
      </c>
      <c r="G168" s="110">
        <f>VLOOKUP(B168,'Completar SOFSE'!$A$19:$F$501,6,0)</f>
        <v>0</v>
      </c>
      <c r="H168" s="51"/>
      <c r="I168" s="104"/>
      <c r="J168" s="52">
        <f t="shared" si="13"/>
        <v>0</v>
      </c>
      <c r="K168" s="53">
        <f t="shared" si="14"/>
        <v>0</v>
      </c>
    </row>
    <row r="169" spans="2:11" hidden="1">
      <c r="B169" s="5">
        <f>+'Completar SOFSE'!A175</f>
        <v>155</v>
      </c>
      <c r="C169" s="6">
        <f>VLOOKUP(B169,'Completar SOFSE'!$A$19:$E$501,2,0)</f>
        <v>0</v>
      </c>
      <c r="D169" s="6">
        <f>VLOOKUP(B169,'Completar SOFSE'!$A$19:$E$501,3,0)</f>
        <v>0</v>
      </c>
      <c r="E169" s="6">
        <f>VLOOKUP(B169,'Completar SOFSE'!$A$19:$E$501,4,0)</f>
        <v>0</v>
      </c>
      <c r="F169" s="8">
        <f>VLOOKUP(B169,'Completar SOFSE'!$A$19:$E$501,5,0)</f>
        <v>0</v>
      </c>
      <c r="G169" s="110">
        <f>VLOOKUP(B169,'Completar SOFSE'!$A$19:$F$501,6,0)</f>
        <v>0</v>
      </c>
      <c r="H169" s="51"/>
      <c r="I169" s="104"/>
      <c r="J169" s="52">
        <f t="shared" ref="J169:J182" si="15">+(C169*H169)*I169</f>
        <v>0</v>
      </c>
      <c r="K169" s="53">
        <f t="shared" ref="K169:K182" si="16">+C169*H169</f>
        <v>0</v>
      </c>
    </row>
    <row r="170" spans="2:11" hidden="1">
      <c r="B170" s="5">
        <f>+'Completar SOFSE'!A176</f>
        <v>156</v>
      </c>
      <c r="C170" s="6">
        <f>VLOOKUP(B170,'Completar SOFSE'!$A$19:$E$501,2,0)</f>
        <v>0</v>
      </c>
      <c r="D170" s="6">
        <f>VLOOKUP(B170,'Completar SOFSE'!$A$19:$E$501,3,0)</f>
        <v>0</v>
      </c>
      <c r="E170" s="6">
        <f>VLOOKUP(B170,'Completar SOFSE'!$A$19:$E$501,4,0)</f>
        <v>0</v>
      </c>
      <c r="F170" s="8">
        <f>VLOOKUP(B170,'Completar SOFSE'!$A$19:$E$501,5,0)</f>
        <v>0</v>
      </c>
      <c r="G170" s="110">
        <f>VLOOKUP(B170,'Completar SOFSE'!$A$19:$F$501,6,0)</f>
        <v>0</v>
      </c>
      <c r="H170" s="51"/>
      <c r="I170" s="104"/>
      <c r="J170" s="52">
        <f t="shared" si="15"/>
        <v>0</v>
      </c>
      <c r="K170" s="53">
        <f t="shared" si="16"/>
        <v>0</v>
      </c>
    </row>
    <row r="171" spans="2:11" hidden="1">
      <c r="B171" s="5">
        <f>+'Completar SOFSE'!A177</f>
        <v>157</v>
      </c>
      <c r="C171" s="6">
        <f>VLOOKUP(B171,'Completar SOFSE'!$A$19:$E$501,2,0)</f>
        <v>0</v>
      </c>
      <c r="D171" s="6">
        <f>VLOOKUP(B171,'Completar SOFSE'!$A$19:$E$501,3,0)</f>
        <v>0</v>
      </c>
      <c r="E171" s="6">
        <f>VLOOKUP(B171,'Completar SOFSE'!$A$19:$E$501,4,0)</f>
        <v>0</v>
      </c>
      <c r="F171" s="8">
        <f>VLOOKUP(B171,'Completar SOFSE'!$A$19:$E$501,5,0)</f>
        <v>0</v>
      </c>
      <c r="G171" s="110">
        <f>VLOOKUP(B171,'Completar SOFSE'!$A$19:$F$501,6,0)</f>
        <v>0</v>
      </c>
      <c r="H171" s="51"/>
      <c r="I171" s="104"/>
      <c r="J171" s="52">
        <f t="shared" si="15"/>
        <v>0</v>
      </c>
      <c r="K171" s="53">
        <f t="shared" si="16"/>
        <v>0</v>
      </c>
    </row>
    <row r="172" spans="2:11" hidden="1">
      <c r="B172" s="5">
        <f>+'Completar SOFSE'!A178</f>
        <v>158</v>
      </c>
      <c r="C172" s="6">
        <f>VLOOKUP(B172,'Completar SOFSE'!$A$19:$E$501,2,0)</f>
        <v>0</v>
      </c>
      <c r="D172" s="6">
        <f>VLOOKUP(B172,'Completar SOFSE'!$A$19:$E$501,3,0)</f>
        <v>0</v>
      </c>
      <c r="E172" s="6">
        <f>VLOOKUP(B172,'Completar SOFSE'!$A$19:$E$501,4,0)</f>
        <v>0</v>
      </c>
      <c r="F172" s="8">
        <f>VLOOKUP(B172,'Completar SOFSE'!$A$19:$E$501,5,0)</f>
        <v>0</v>
      </c>
      <c r="G172" s="110">
        <f>VLOOKUP(B172,'Completar SOFSE'!$A$19:$F$501,6,0)</f>
        <v>0</v>
      </c>
      <c r="H172" s="51"/>
      <c r="I172" s="104"/>
      <c r="J172" s="52">
        <f t="shared" si="15"/>
        <v>0</v>
      </c>
      <c r="K172" s="53">
        <f t="shared" si="16"/>
        <v>0</v>
      </c>
    </row>
    <row r="173" spans="2:11" hidden="1">
      <c r="B173" s="5">
        <f>+'Completar SOFSE'!A179</f>
        <v>159</v>
      </c>
      <c r="C173" s="6">
        <f>VLOOKUP(B173,'Completar SOFSE'!$A$19:$E$501,2,0)</f>
        <v>0</v>
      </c>
      <c r="D173" s="6">
        <f>VLOOKUP(B173,'Completar SOFSE'!$A$19:$E$501,3,0)</f>
        <v>0</v>
      </c>
      <c r="E173" s="6">
        <f>VLOOKUP(B173,'Completar SOFSE'!$A$19:$E$501,4,0)</f>
        <v>0</v>
      </c>
      <c r="F173" s="8">
        <f>VLOOKUP(B173,'Completar SOFSE'!$A$19:$E$501,5,0)</f>
        <v>0</v>
      </c>
      <c r="G173" s="110">
        <f>VLOOKUP(B173,'Completar SOFSE'!$A$19:$F$501,6,0)</f>
        <v>0</v>
      </c>
      <c r="H173" s="51"/>
      <c r="I173" s="104"/>
      <c r="J173" s="52">
        <f t="shared" si="15"/>
        <v>0</v>
      </c>
      <c r="K173" s="53">
        <f t="shared" si="16"/>
        <v>0</v>
      </c>
    </row>
    <row r="174" spans="2:11" hidden="1">
      <c r="B174" s="5">
        <f>+'Completar SOFSE'!A180</f>
        <v>160</v>
      </c>
      <c r="C174" s="6">
        <f>VLOOKUP(B174,'Completar SOFSE'!$A$19:$E$501,2,0)</f>
        <v>0</v>
      </c>
      <c r="D174" s="6">
        <f>VLOOKUP(B174,'Completar SOFSE'!$A$19:$E$501,3,0)</f>
        <v>0</v>
      </c>
      <c r="E174" s="6">
        <f>VLOOKUP(B174,'Completar SOFSE'!$A$19:$E$501,4,0)</f>
        <v>0</v>
      </c>
      <c r="F174" s="8">
        <f>VLOOKUP(B174,'Completar SOFSE'!$A$19:$E$501,5,0)</f>
        <v>0</v>
      </c>
      <c r="G174" s="110">
        <f>VLOOKUP(B174,'Completar SOFSE'!$A$19:$F$501,6,0)</f>
        <v>0</v>
      </c>
      <c r="H174" s="51"/>
      <c r="I174" s="104"/>
      <c r="J174" s="52">
        <f t="shared" si="15"/>
        <v>0</v>
      </c>
      <c r="K174" s="53">
        <f t="shared" si="16"/>
        <v>0</v>
      </c>
    </row>
    <row r="175" spans="2:11" hidden="1">
      <c r="B175" s="5">
        <f>+'Completar SOFSE'!A181</f>
        <v>161</v>
      </c>
      <c r="C175" s="6">
        <f>VLOOKUP(B175,'Completar SOFSE'!$A$19:$E$501,2,0)</f>
        <v>0</v>
      </c>
      <c r="D175" s="6">
        <f>VLOOKUP(B175,'Completar SOFSE'!$A$19:$E$501,3,0)</f>
        <v>0</v>
      </c>
      <c r="E175" s="6">
        <f>VLOOKUP(B175,'Completar SOFSE'!$A$19:$E$501,4,0)</f>
        <v>0</v>
      </c>
      <c r="F175" s="8">
        <f>VLOOKUP(B175,'Completar SOFSE'!$A$19:$E$501,5,0)</f>
        <v>0</v>
      </c>
      <c r="G175" s="110">
        <f>VLOOKUP(B175,'Completar SOFSE'!$A$19:$F$501,6,0)</f>
        <v>0</v>
      </c>
      <c r="H175" s="51"/>
      <c r="I175" s="104"/>
      <c r="J175" s="52">
        <f t="shared" si="15"/>
        <v>0</v>
      </c>
      <c r="K175" s="53">
        <f t="shared" si="16"/>
        <v>0</v>
      </c>
    </row>
    <row r="176" spans="2:11" hidden="1">
      <c r="B176" s="5">
        <f>+'Completar SOFSE'!A182</f>
        <v>162</v>
      </c>
      <c r="C176" s="6">
        <f>VLOOKUP(B176,'Completar SOFSE'!$A$19:$E$501,2,0)</f>
        <v>0</v>
      </c>
      <c r="D176" s="6">
        <f>VLOOKUP(B176,'Completar SOFSE'!$A$19:$E$501,3,0)</f>
        <v>0</v>
      </c>
      <c r="E176" s="6">
        <f>VLOOKUP(B176,'Completar SOFSE'!$A$19:$E$501,4,0)</f>
        <v>0</v>
      </c>
      <c r="F176" s="8">
        <f>VLOOKUP(B176,'Completar SOFSE'!$A$19:$E$501,5,0)</f>
        <v>0</v>
      </c>
      <c r="G176" s="110">
        <f>VLOOKUP(B176,'Completar SOFSE'!$A$19:$F$501,6,0)</f>
        <v>0</v>
      </c>
      <c r="H176" s="51"/>
      <c r="I176" s="104"/>
      <c r="J176" s="52">
        <f t="shared" si="15"/>
        <v>0</v>
      </c>
      <c r="K176" s="53">
        <f t="shared" si="16"/>
        <v>0</v>
      </c>
    </row>
    <row r="177" spans="2:11" hidden="1">
      <c r="B177" s="5">
        <f>+'Completar SOFSE'!A183</f>
        <v>163</v>
      </c>
      <c r="C177" s="6">
        <f>VLOOKUP(B177,'Completar SOFSE'!$A$19:$E$501,2,0)</f>
        <v>0</v>
      </c>
      <c r="D177" s="6">
        <f>VLOOKUP(B177,'Completar SOFSE'!$A$19:$E$501,3,0)</f>
        <v>0</v>
      </c>
      <c r="E177" s="6">
        <f>VLOOKUP(B177,'Completar SOFSE'!$A$19:$E$501,4,0)</f>
        <v>0</v>
      </c>
      <c r="F177" s="8">
        <f>VLOOKUP(B177,'Completar SOFSE'!$A$19:$E$501,5,0)</f>
        <v>0</v>
      </c>
      <c r="G177" s="110">
        <f>VLOOKUP(B177,'Completar SOFSE'!$A$19:$F$501,6,0)</f>
        <v>0</v>
      </c>
      <c r="H177" s="51"/>
      <c r="I177" s="104"/>
      <c r="J177" s="52">
        <f t="shared" si="15"/>
        <v>0</v>
      </c>
      <c r="K177" s="53">
        <f t="shared" si="16"/>
        <v>0</v>
      </c>
    </row>
    <row r="178" spans="2:11" hidden="1">
      <c r="B178" s="5">
        <f>+'Completar SOFSE'!A184</f>
        <v>164</v>
      </c>
      <c r="C178" s="6">
        <f>VLOOKUP(B178,'Completar SOFSE'!$A$19:$E$501,2,0)</f>
        <v>0</v>
      </c>
      <c r="D178" s="6">
        <f>VLOOKUP(B178,'Completar SOFSE'!$A$19:$E$501,3,0)</f>
        <v>0</v>
      </c>
      <c r="E178" s="6">
        <f>VLOOKUP(B178,'Completar SOFSE'!$A$19:$E$501,4,0)</f>
        <v>0</v>
      </c>
      <c r="F178" s="8">
        <f>VLOOKUP(B178,'Completar SOFSE'!$A$19:$E$501,5,0)</f>
        <v>0</v>
      </c>
      <c r="G178" s="110">
        <f>VLOOKUP(B178,'Completar SOFSE'!$A$19:$F$501,6,0)</f>
        <v>0</v>
      </c>
      <c r="H178" s="51"/>
      <c r="I178" s="104"/>
      <c r="J178" s="52">
        <f t="shared" si="15"/>
        <v>0</v>
      </c>
      <c r="K178" s="53">
        <f t="shared" si="16"/>
        <v>0</v>
      </c>
    </row>
    <row r="179" spans="2:11" hidden="1">
      <c r="B179" s="5">
        <f>+'Completar SOFSE'!A185</f>
        <v>165</v>
      </c>
      <c r="C179" s="6">
        <f>VLOOKUP(B179,'Completar SOFSE'!$A$19:$E$501,2,0)</f>
        <v>0</v>
      </c>
      <c r="D179" s="6">
        <f>VLOOKUP(B179,'Completar SOFSE'!$A$19:$E$501,3,0)</f>
        <v>0</v>
      </c>
      <c r="E179" s="6">
        <f>VLOOKUP(B179,'Completar SOFSE'!$A$19:$E$501,4,0)</f>
        <v>0</v>
      </c>
      <c r="F179" s="8">
        <f>VLOOKUP(B179,'Completar SOFSE'!$A$19:$E$501,5,0)</f>
        <v>0</v>
      </c>
      <c r="G179" s="110">
        <f>VLOOKUP(B179,'Completar SOFSE'!$A$19:$F$501,6,0)</f>
        <v>0</v>
      </c>
      <c r="H179" s="51"/>
      <c r="I179" s="104"/>
      <c r="J179" s="52">
        <f t="shared" si="15"/>
        <v>0</v>
      </c>
      <c r="K179" s="53">
        <f t="shared" si="16"/>
        <v>0</v>
      </c>
    </row>
    <row r="180" spans="2:11" hidden="1">
      <c r="B180" s="5">
        <f>+'Completar SOFSE'!A186</f>
        <v>166</v>
      </c>
      <c r="C180" s="6">
        <f>VLOOKUP(B180,'Completar SOFSE'!$A$19:$E$501,2,0)</f>
        <v>0</v>
      </c>
      <c r="D180" s="6">
        <f>VLOOKUP(B180,'Completar SOFSE'!$A$19:$E$501,3,0)</f>
        <v>0</v>
      </c>
      <c r="E180" s="6">
        <f>VLOOKUP(B180,'Completar SOFSE'!$A$19:$E$501,4,0)</f>
        <v>0</v>
      </c>
      <c r="F180" s="8">
        <f>VLOOKUP(B180,'Completar SOFSE'!$A$19:$E$501,5,0)</f>
        <v>0</v>
      </c>
      <c r="G180" s="110">
        <f>VLOOKUP(B180,'Completar SOFSE'!$A$19:$F$501,6,0)</f>
        <v>0</v>
      </c>
      <c r="H180" s="51"/>
      <c r="I180" s="104"/>
      <c r="J180" s="52">
        <f t="shared" si="15"/>
        <v>0</v>
      </c>
      <c r="K180" s="53">
        <f t="shared" si="16"/>
        <v>0</v>
      </c>
    </row>
    <row r="181" spans="2:11" hidden="1">
      <c r="B181" s="5">
        <f>+'Completar SOFSE'!A187</f>
        <v>167</v>
      </c>
      <c r="C181" s="6">
        <f>VLOOKUP(B181,'Completar SOFSE'!$A$19:$E$501,2,0)</f>
        <v>0</v>
      </c>
      <c r="D181" s="6">
        <f>VLOOKUP(B181,'Completar SOFSE'!$A$19:$E$501,3,0)</f>
        <v>0</v>
      </c>
      <c r="E181" s="6">
        <f>VLOOKUP(B181,'Completar SOFSE'!$A$19:$E$501,4,0)</f>
        <v>0</v>
      </c>
      <c r="F181" s="8">
        <f>VLOOKUP(B181,'Completar SOFSE'!$A$19:$E$501,5,0)</f>
        <v>0</v>
      </c>
      <c r="G181" s="110">
        <f>VLOOKUP(B181,'Completar SOFSE'!$A$19:$F$501,6,0)</f>
        <v>0</v>
      </c>
      <c r="H181" s="51"/>
      <c r="I181" s="104"/>
      <c r="J181" s="52">
        <f t="shared" si="15"/>
        <v>0</v>
      </c>
      <c r="K181" s="53">
        <f t="shared" si="16"/>
        <v>0</v>
      </c>
    </row>
    <row r="182" spans="2:11" ht="13.5" hidden="1" thickBot="1">
      <c r="B182" s="9">
        <f>+'Completar SOFSE'!A188</f>
        <v>168</v>
      </c>
      <c r="C182" s="10">
        <f>VLOOKUP(B182,'Completar SOFSE'!$A$19:$E$501,2,0)</f>
        <v>0</v>
      </c>
      <c r="D182" s="10">
        <f>VLOOKUP(B182,'Completar SOFSE'!$A$19:$E$501,3,0)</f>
        <v>0</v>
      </c>
      <c r="E182" s="10">
        <f>VLOOKUP(B182,'Completar SOFSE'!$A$19:$E$501,4,0)</f>
        <v>0</v>
      </c>
      <c r="F182" s="11">
        <f>VLOOKUP(B182,'Completar SOFSE'!$A$19:$E$501,5,0)</f>
        <v>0</v>
      </c>
      <c r="G182" s="111">
        <f>VLOOKUP(B182,'Completar SOFSE'!$A$19:$F$501,6,0)</f>
        <v>0</v>
      </c>
      <c r="H182" s="54"/>
      <c r="I182" s="105"/>
      <c r="J182" s="55">
        <f t="shared" si="15"/>
        <v>0</v>
      </c>
      <c r="K182" s="56">
        <f t="shared" si="16"/>
        <v>0</v>
      </c>
    </row>
    <row r="183" spans="2:11" ht="19.5" customHeight="1" thickBot="1">
      <c r="B183" s="179" t="s">
        <v>19</v>
      </c>
      <c r="C183" s="180"/>
      <c r="D183" s="180"/>
      <c r="E183" s="180"/>
      <c r="F183" s="181"/>
      <c r="G183" s="88"/>
      <c r="H183" s="89"/>
      <c r="I183" s="89"/>
      <c r="J183" s="103">
        <f>SUM(J15:J182)</f>
        <v>0</v>
      </c>
      <c r="K183" s="103">
        <f>SUM(K15:K182)</f>
        <v>0</v>
      </c>
    </row>
    <row r="184" spans="2:11" ht="16.5" customHeight="1" thickBot="1">
      <c r="B184" s="182" t="s">
        <v>20</v>
      </c>
      <c r="C184" s="183"/>
      <c r="D184" s="183"/>
      <c r="E184" s="183"/>
      <c r="F184" s="184"/>
      <c r="G184" s="88"/>
      <c r="H184" s="89"/>
      <c r="I184" s="89"/>
      <c r="J184" s="90"/>
      <c r="K184" s="91">
        <f>J183</f>
        <v>0</v>
      </c>
    </row>
    <row r="185" spans="2:11" ht="18.75" thickBot="1">
      <c r="B185" s="182" t="s">
        <v>0</v>
      </c>
      <c r="C185" s="183"/>
      <c r="D185" s="183"/>
      <c r="E185" s="183"/>
      <c r="F185" s="184"/>
      <c r="G185" s="88"/>
      <c r="H185" s="89"/>
      <c r="I185" s="89"/>
      <c r="J185" s="90"/>
      <c r="K185" s="92">
        <f>+K183+K184</f>
        <v>0</v>
      </c>
    </row>
    <row r="186" spans="2:11" ht="19.5" customHeight="1" thickBot="1">
      <c r="B186" s="154" t="s">
        <v>21</v>
      </c>
      <c r="C186" s="155"/>
      <c r="D186" s="173" t="str">
        <f>+'Completar SOFSE'!B12</f>
        <v>Según Artículo 30 y 31 del PCP</v>
      </c>
      <c r="E186" s="173"/>
      <c r="F186" s="173"/>
      <c r="G186" s="173"/>
      <c r="H186" s="173"/>
      <c r="I186" s="173"/>
      <c r="J186" s="173"/>
      <c r="K186" s="174"/>
    </row>
    <row r="187" spans="2:11" ht="18" customHeight="1" thickBot="1">
      <c r="B187" s="154" t="s">
        <v>6</v>
      </c>
      <c r="C187" s="155"/>
      <c r="D187" s="173" t="str">
        <f>+'Completar SOFSE'!B13</f>
        <v>Según Artículo 7 del PCP</v>
      </c>
      <c r="E187" s="173"/>
      <c r="F187" s="173"/>
      <c r="G187" s="173"/>
      <c r="H187" s="173"/>
      <c r="I187" s="173"/>
      <c r="J187" s="173"/>
      <c r="K187" s="174"/>
    </row>
    <row r="188" spans="2:11" ht="18" customHeight="1" thickBot="1">
      <c r="B188" s="154" t="s">
        <v>57</v>
      </c>
      <c r="C188" s="155"/>
      <c r="D188" s="173" t="str">
        <f>+'Completar SOFSE'!B14</f>
        <v>Según Artículo 8 del PCP</v>
      </c>
      <c r="E188" s="173"/>
      <c r="F188" s="173"/>
      <c r="G188" s="173"/>
      <c r="H188" s="173"/>
      <c r="I188" s="173"/>
      <c r="J188" s="173"/>
      <c r="K188" s="174"/>
    </row>
    <row r="189" spans="2:11" ht="24" customHeight="1" thickBot="1">
      <c r="B189" s="154" t="s">
        <v>7</v>
      </c>
      <c r="C189" s="155"/>
      <c r="D189" s="173" t="str">
        <f>+'Completar SOFSE'!B15</f>
        <v>Según Artículo 58 del R.C.C.</v>
      </c>
      <c r="E189" s="173"/>
      <c r="F189" s="173"/>
      <c r="G189" s="173"/>
      <c r="H189" s="173"/>
      <c r="I189" s="173"/>
      <c r="J189" s="173"/>
      <c r="K189" s="174"/>
    </row>
    <row r="190" spans="2:11">
      <c r="B190" s="26"/>
      <c r="C190" s="27"/>
      <c r="D190" s="27"/>
      <c r="E190" s="27"/>
      <c r="F190" s="28"/>
      <c r="G190" s="28"/>
      <c r="H190" s="28"/>
      <c r="I190" s="28"/>
      <c r="J190" s="28"/>
      <c r="K190" s="29"/>
    </row>
    <row r="191" spans="2:11">
      <c r="B191" s="26"/>
      <c r="C191" s="27"/>
      <c r="D191" s="27"/>
      <c r="E191" s="27"/>
      <c r="F191" s="28"/>
      <c r="G191" s="28"/>
      <c r="H191" s="28"/>
      <c r="I191" s="28"/>
      <c r="J191" s="28"/>
      <c r="K191" s="29"/>
    </row>
    <row r="192" spans="2:11">
      <c r="B192" s="26"/>
      <c r="C192" s="27"/>
      <c r="D192" s="27"/>
      <c r="E192" s="27"/>
      <c r="F192" s="28"/>
      <c r="G192" s="28"/>
      <c r="H192" s="28"/>
      <c r="I192" s="28"/>
      <c r="J192" s="28"/>
      <c r="K192" s="29"/>
    </row>
    <row r="193" spans="2:11" ht="13.5" thickBot="1">
      <c r="B193" s="30"/>
      <c r="C193" s="31"/>
      <c r="D193" s="31"/>
      <c r="E193" s="31"/>
      <c r="F193" s="32"/>
      <c r="G193" s="32"/>
      <c r="H193" s="32"/>
      <c r="I193" s="32"/>
      <c r="J193" s="32"/>
      <c r="K193" s="33"/>
    </row>
  </sheetData>
  <mergeCells count="36">
    <mergeCell ref="D189:K189"/>
    <mergeCell ref="J13:J14"/>
    <mergeCell ref="K13:K14"/>
    <mergeCell ref="G13:G14"/>
    <mergeCell ref="B183:F183"/>
    <mergeCell ref="B184:F184"/>
    <mergeCell ref="B185:F185"/>
    <mergeCell ref="B188:C188"/>
    <mergeCell ref="D188:K188"/>
    <mergeCell ref="B2:K4"/>
    <mergeCell ref="B189:C189"/>
    <mergeCell ref="B186:C186"/>
    <mergeCell ref="B187:C187"/>
    <mergeCell ref="B5:C5"/>
    <mergeCell ref="B13:B14"/>
    <mergeCell ref="B8:C10"/>
    <mergeCell ref="H13:H14"/>
    <mergeCell ref="I13:I14"/>
    <mergeCell ref="C13:C14"/>
    <mergeCell ref="D13:D14"/>
    <mergeCell ref="E13:E14"/>
    <mergeCell ref="F13:F14"/>
    <mergeCell ref="I11:K11"/>
    <mergeCell ref="D186:K186"/>
    <mergeCell ref="D187:K187"/>
    <mergeCell ref="I10:K10"/>
    <mergeCell ref="D5:G5"/>
    <mergeCell ref="D6:G6"/>
    <mergeCell ref="D7:G7"/>
    <mergeCell ref="D8:G10"/>
    <mergeCell ref="H5:K5"/>
    <mergeCell ref="B6:C6"/>
    <mergeCell ref="H6:H7"/>
    <mergeCell ref="I8:K8"/>
    <mergeCell ref="I9:K9"/>
    <mergeCell ref="I6:K7"/>
  </mergeCells>
  <dataValidations count="4">
    <dataValidation allowBlank="1" showInputMessage="1" showErrorMessage="1" promptTitle="Completar por el oferente" prompt="Completar por el oferente" sqref="J15:J182 H22:H182 K22:K182"/>
    <dataValidation allowBlank="1" showErrorMessage="1" promptTitle="Completar por el oferente" prompt="Completar por el oferente" sqref="K15:K21"/>
    <dataValidation allowBlank="1" showInputMessage="1" showErrorMessage="1" promptTitle="Completar por el Oferente" prompt=" " sqref="H15:H21"/>
    <dataValidation operator="equal" allowBlank="1" showInputMessage="1" showErrorMessage="1" promptTitle="Completar por el Oferente" prompt=" " sqref="I6 I8:K10"/>
  </dataValidations>
  <pageMargins left="0.70866141732283472" right="0.70866141732283472" top="0.74803149606299213" bottom="0.74803149606299213" header="0.31496062992125984" footer="0.31496062992125984"/>
  <pageSetup paperSize="9" scale="62" orientation="portrait" r:id="rId1"/>
  <rowBreaks count="4" manualBreakCount="4">
    <brk id="56" max="16383" man="1"/>
    <brk id="91" max="16383" man="1"/>
    <brk id="125" max="16383" man="1"/>
    <brk id="161"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Completar por el oferente" prompt="Completar por el oferente">
          <x14:formula1>
            <xm:f>'Completar SOFSE'!$L$5:$L$7</xm:f>
          </x14:formula1>
          <xm:sqref>I22:I182</xm:sqref>
        </x14:dataValidation>
        <x14:dataValidation type="list" allowBlank="1" showInputMessage="1" showErrorMessage="1" promptTitle="Completar por el oferente" prompt=" ">
          <x14:formula1>
            <xm:f>'Completar SOFSE'!$L$5:$L$7</xm:f>
          </x14:formula1>
          <xm:sqref>I15:I21</xm:sqref>
        </x14:dataValidation>
        <x14:dataValidation type="list" operator="equal" allowBlank="1" showInputMessage="1" showErrorMessage="1" promptTitle="Completar por el Oferente" prompt=" ">
          <x14:formula1>
            <xm:f>'Completar SOFSE'!$I$5:$I$8</xm:f>
          </x14:formula1>
          <xm:sqref>I11:K11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64"/>
  <sheetViews>
    <sheetView topLeftCell="A55" zoomScale="85" zoomScaleNormal="85" workbookViewId="0">
      <selection activeCell="P10" sqref="P10"/>
    </sheetView>
  </sheetViews>
  <sheetFormatPr baseColWidth="10" defaultRowHeight="12.75"/>
  <cols>
    <col min="1" max="1" width="4.7109375" style="1" customWidth="1"/>
    <col min="2" max="2" width="13.42578125" style="1" customWidth="1"/>
    <col min="3" max="3" width="8.7109375" style="1" bestFit="1" customWidth="1"/>
    <col min="4" max="4" width="9.28515625" style="1" bestFit="1" customWidth="1"/>
    <col min="5" max="5" width="7.140625" style="1" customWidth="1"/>
    <col min="6" max="6" width="16.42578125" style="1" customWidth="1"/>
    <col min="7" max="7" width="32" style="1" customWidth="1"/>
    <col min="8" max="8" width="36" style="1" hidden="1" customWidth="1"/>
    <col min="9" max="9" width="16" style="1" bestFit="1" customWidth="1"/>
    <col min="10" max="10" width="11.28515625" style="1" customWidth="1"/>
    <col min="11" max="11" width="10.85546875" style="1" customWidth="1"/>
    <col min="12" max="12" width="12.85546875" style="1" customWidth="1"/>
    <col min="13" max="16384" width="11.42578125" style="1"/>
  </cols>
  <sheetData>
    <row r="1" spans="2:12">
      <c r="B1" s="47"/>
      <c r="C1" s="47"/>
      <c r="D1" s="47"/>
      <c r="E1" s="47"/>
      <c r="F1" s="47"/>
      <c r="G1" s="48"/>
      <c r="H1" s="48"/>
      <c r="I1" s="48"/>
      <c r="J1" s="48"/>
      <c r="K1" s="48"/>
      <c r="L1" s="48"/>
    </row>
    <row r="2" spans="2:12" ht="13.5" thickBot="1">
      <c r="B2" s="47"/>
      <c r="C2" s="47"/>
      <c r="D2" s="47"/>
      <c r="E2" s="47"/>
      <c r="F2" s="47"/>
      <c r="G2" s="48"/>
      <c r="H2" s="48"/>
      <c r="I2" s="48"/>
      <c r="J2" s="48"/>
      <c r="K2" s="48"/>
      <c r="L2" s="48"/>
    </row>
    <row r="3" spans="2:12" ht="23.25" customHeight="1">
      <c r="B3" s="145" t="s">
        <v>62</v>
      </c>
      <c r="C3" s="146"/>
      <c r="D3" s="146"/>
      <c r="E3" s="146"/>
      <c r="F3" s="146"/>
      <c r="G3" s="146"/>
      <c r="H3" s="146"/>
      <c r="I3" s="146"/>
      <c r="J3" s="146"/>
      <c r="K3" s="146"/>
      <c r="L3" s="147"/>
    </row>
    <row r="4" spans="2:12" ht="13.5" thickBot="1">
      <c r="B4" s="151"/>
      <c r="C4" s="152"/>
      <c r="D4" s="152"/>
      <c r="E4" s="152"/>
      <c r="F4" s="152"/>
      <c r="G4" s="152"/>
      <c r="H4" s="152"/>
      <c r="I4" s="152"/>
      <c r="J4" s="152"/>
      <c r="K4" s="152"/>
      <c r="L4" s="153"/>
    </row>
    <row r="5" spans="2:12" ht="15" thickBot="1">
      <c r="B5" s="241" t="s">
        <v>9</v>
      </c>
      <c r="C5" s="242"/>
      <c r="D5" s="199" t="str">
        <f>+'Completar SOFSE'!B5</f>
        <v>36/2021</v>
      </c>
      <c r="E5" s="199"/>
      <c r="F5" s="199"/>
      <c r="G5" s="199"/>
      <c r="H5" s="200"/>
      <c r="I5" s="222" t="s">
        <v>12</v>
      </c>
      <c r="J5" s="223"/>
      <c r="K5" s="223"/>
      <c r="L5" s="224"/>
    </row>
    <row r="6" spans="2:12" ht="14.25">
      <c r="B6" s="241" t="s">
        <v>26</v>
      </c>
      <c r="C6" s="242"/>
      <c r="D6" s="201" t="str">
        <f>+'Completar SOFSE'!B6</f>
        <v>Por Compulsa Abreviada</v>
      </c>
      <c r="E6" s="201"/>
      <c r="F6" s="201"/>
      <c r="G6" s="201"/>
      <c r="H6" s="202"/>
      <c r="I6" s="227" t="s">
        <v>8</v>
      </c>
      <c r="J6" s="235"/>
      <c r="K6" s="236"/>
      <c r="L6" s="237"/>
    </row>
    <row r="7" spans="2:12" ht="14.25">
      <c r="B7" s="60" t="s">
        <v>52</v>
      </c>
      <c r="C7" s="98"/>
      <c r="D7" s="201" t="str">
        <f>+'Completar SOFSE'!B7</f>
        <v>EX-2021-39980066- -APN-GCO#SOFSE</v>
      </c>
      <c r="E7" s="201"/>
      <c r="F7" s="201"/>
      <c r="G7" s="201"/>
      <c r="H7" s="202"/>
      <c r="I7" s="228"/>
      <c r="J7" s="238"/>
      <c r="K7" s="239"/>
      <c r="L7" s="240"/>
    </row>
    <row r="8" spans="2:12" ht="25.5" customHeight="1">
      <c r="B8" s="243" t="s">
        <v>10</v>
      </c>
      <c r="C8" s="244"/>
      <c r="D8" s="140" t="str">
        <f>+'Completar SOFSE'!B8</f>
        <v>ADQUISICIÓN DE REPUESTOS PARA MOTORES CUMMINS MODELO KTA-19 PARA COCHES REMOLCADOS CNR CCK</v>
      </c>
      <c r="E8" s="140"/>
      <c r="F8" s="140"/>
      <c r="G8" s="140"/>
      <c r="H8" s="141"/>
      <c r="I8" s="61" t="s">
        <v>53</v>
      </c>
      <c r="J8" s="229"/>
      <c r="K8" s="230"/>
      <c r="L8" s="231"/>
    </row>
    <row r="9" spans="2:12" ht="12.75" customHeight="1">
      <c r="B9" s="243"/>
      <c r="C9" s="244"/>
      <c r="D9" s="140"/>
      <c r="E9" s="140"/>
      <c r="F9" s="140"/>
      <c r="G9" s="140"/>
      <c r="H9" s="141"/>
      <c r="I9" s="62" t="s">
        <v>1</v>
      </c>
      <c r="J9" s="229"/>
      <c r="K9" s="230"/>
      <c r="L9" s="231"/>
    </row>
    <row r="10" spans="2:12" ht="18" customHeight="1">
      <c r="B10" s="243"/>
      <c r="C10" s="244"/>
      <c r="D10" s="140"/>
      <c r="E10" s="140"/>
      <c r="F10" s="140"/>
      <c r="G10" s="140"/>
      <c r="H10" s="141"/>
      <c r="I10" s="62" t="s">
        <v>2</v>
      </c>
      <c r="J10" s="232"/>
      <c r="K10" s="233"/>
      <c r="L10" s="234"/>
    </row>
    <row r="11" spans="2:12" ht="15" customHeight="1">
      <c r="B11" s="63" t="s">
        <v>18</v>
      </c>
      <c r="C11" s="70"/>
      <c r="D11" s="140" t="str">
        <f>+'Completar SOFSE'!B11</f>
        <v>Por renglón</v>
      </c>
      <c r="E11" s="140"/>
      <c r="F11" s="140"/>
      <c r="G11" s="140"/>
      <c r="H11" s="84"/>
      <c r="I11" s="74" t="s">
        <v>5</v>
      </c>
      <c r="J11" s="170"/>
      <c r="K11" s="171"/>
      <c r="L11" s="172"/>
    </row>
    <row r="12" spans="2:12" ht="15.75" customHeight="1" thickBot="1">
      <c r="B12" s="71"/>
      <c r="C12" s="70"/>
      <c r="D12" s="70"/>
      <c r="E12" s="70"/>
      <c r="F12" s="70"/>
      <c r="G12" s="70"/>
      <c r="H12" s="87"/>
      <c r="I12" s="75"/>
      <c r="J12" s="225"/>
      <c r="K12" s="225"/>
      <c r="L12" s="226"/>
    </row>
    <row r="13" spans="2:12" ht="13.5" thickBot="1">
      <c r="B13" s="218" t="s">
        <v>50</v>
      </c>
      <c r="C13" s="220" t="s">
        <v>56</v>
      </c>
      <c r="D13" s="220" t="s">
        <v>11</v>
      </c>
      <c r="E13" s="220" t="s">
        <v>3</v>
      </c>
      <c r="F13" s="220" t="s">
        <v>4</v>
      </c>
      <c r="G13" s="203" t="s">
        <v>31</v>
      </c>
      <c r="H13" s="203" t="s">
        <v>55</v>
      </c>
      <c r="I13" s="215" t="s">
        <v>36</v>
      </c>
      <c r="J13" s="216"/>
      <c r="K13" s="216"/>
      <c r="L13" s="217"/>
    </row>
    <row r="14" spans="2:12" ht="13.5" thickBot="1">
      <c r="B14" s="219"/>
      <c r="C14" s="221"/>
      <c r="D14" s="221"/>
      <c r="E14" s="221"/>
      <c r="F14" s="221"/>
      <c r="G14" s="204"/>
      <c r="H14" s="204"/>
      <c r="I14" s="80" t="s">
        <v>37</v>
      </c>
      <c r="J14" s="81" t="s">
        <v>38</v>
      </c>
      <c r="K14" s="82" t="s">
        <v>39</v>
      </c>
      <c r="L14" s="83" t="s">
        <v>19</v>
      </c>
    </row>
    <row r="15" spans="2:12" ht="15" customHeight="1">
      <c r="B15" s="72" t="s">
        <v>40</v>
      </c>
      <c r="C15" s="185">
        <f>+'Completar SOFSE'!A21</f>
        <v>1</v>
      </c>
      <c r="D15" s="188">
        <f>VLOOKUP(C15,'Completar SOFSE'!$A$19:$E$501,2,0)</f>
        <v>3</v>
      </c>
      <c r="E15" s="188" t="str">
        <f>VLOOKUP(C15,'Completar SOFSE'!$A$19:$E$501,3,0)</f>
        <v>UN</v>
      </c>
      <c r="F15" s="188">
        <f>VLOOKUP(C15,'Completar SOFSE'!$A$19:$E$501,4,0)</f>
        <v>1000011454</v>
      </c>
      <c r="G15" s="193" t="str">
        <f>VLOOKUP(C15,'Completar SOFSE'!$A$19:$E$501,5,0)</f>
        <v>BOMBA DE COMBUSTIBLE</v>
      </c>
      <c r="H15" s="196">
        <f>VLOOKUP(C15,'Completar SOFSE'!$A$19:$F$501,6,0)</f>
        <v>3059657</v>
      </c>
      <c r="I15" s="64"/>
      <c r="J15" s="76"/>
      <c r="K15" s="77"/>
      <c r="L15" s="25">
        <f>I15*$D$15+J15*$D$15+K15*$D$15</f>
        <v>0</v>
      </c>
    </row>
    <row r="16" spans="2:12" ht="15" customHeight="1">
      <c r="B16" s="73" t="s">
        <v>41</v>
      </c>
      <c r="C16" s="186"/>
      <c r="D16" s="189"/>
      <c r="E16" s="189"/>
      <c r="F16" s="189"/>
      <c r="G16" s="194"/>
      <c r="H16" s="197"/>
      <c r="I16" s="65"/>
      <c r="J16" s="78"/>
      <c r="K16" s="79"/>
      <c r="L16" s="53">
        <f t="shared" ref="L16:L19" si="0">I16*$D$15+J16*$D$15+K16*$D$15</f>
        <v>0</v>
      </c>
    </row>
    <row r="17" spans="2:12" ht="15" customHeight="1">
      <c r="B17" s="73" t="s">
        <v>42</v>
      </c>
      <c r="C17" s="186"/>
      <c r="D17" s="189"/>
      <c r="E17" s="189"/>
      <c r="F17" s="189"/>
      <c r="G17" s="194"/>
      <c r="H17" s="197"/>
      <c r="I17" s="65"/>
      <c r="J17" s="78"/>
      <c r="K17" s="79"/>
      <c r="L17" s="53">
        <f t="shared" si="0"/>
        <v>0</v>
      </c>
    </row>
    <row r="18" spans="2:12" ht="15" customHeight="1">
      <c r="B18" s="73" t="s">
        <v>43</v>
      </c>
      <c r="C18" s="186"/>
      <c r="D18" s="189"/>
      <c r="E18" s="189"/>
      <c r="F18" s="189"/>
      <c r="G18" s="194"/>
      <c r="H18" s="197"/>
      <c r="I18" s="65"/>
      <c r="J18" s="51"/>
      <c r="K18" s="79"/>
      <c r="L18" s="53">
        <f t="shared" si="0"/>
        <v>0</v>
      </c>
    </row>
    <row r="19" spans="2:12" ht="15.75" customHeight="1" thickBot="1">
      <c r="B19" s="73" t="s">
        <v>44</v>
      </c>
      <c r="C19" s="187"/>
      <c r="D19" s="190"/>
      <c r="E19" s="190"/>
      <c r="F19" s="190"/>
      <c r="G19" s="195"/>
      <c r="H19" s="198"/>
      <c r="I19" s="66"/>
      <c r="J19" s="54"/>
      <c r="K19" s="67"/>
      <c r="L19" s="53">
        <f t="shared" si="0"/>
        <v>0</v>
      </c>
    </row>
    <row r="20" spans="2:12" ht="15" customHeight="1">
      <c r="B20" s="72" t="s">
        <v>40</v>
      </c>
      <c r="C20" s="185">
        <f>+C15+1</f>
        <v>2</v>
      </c>
      <c r="D20" s="188">
        <f>VLOOKUP(C20,'Completar SOFSE'!$A$19:$E$501,2,0)</f>
        <v>3</v>
      </c>
      <c r="E20" s="188" t="str">
        <f>VLOOKUP(C20,'Completar SOFSE'!$A$19:$E$501,3,0)</f>
        <v>UN</v>
      </c>
      <c r="F20" s="188">
        <f>VLOOKUP(C20,'Completar SOFSE'!$A$19:$E$501,4,0)</f>
        <v>1000011483</v>
      </c>
      <c r="G20" s="193" t="str">
        <f>VLOOKUP(C20,'Completar SOFSE'!$A$19:$E$501,5,0)</f>
        <v>CONTROLADOR ELECTRONICO</v>
      </c>
      <c r="H20" s="196">
        <f>VLOOKUP(C20,'Completar SOFSE'!$A$19:$F$501,6,0)</f>
        <v>3044195</v>
      </c>
      <c r="I20" s="68"/>
      <c r="J20" s="79"/>
      <c r="K20" s="79"/>
      <c r="L20" s="25">
        <f>I20*$D$20+J20*$D$20+K20*$D$20</f>
        <v>0</v>
      </c>
    </row>
    <row r="21" spans="2:12">
      <c r="B21" s="73" t="s">
        <v>41</v>
      </c>
      <c r="C21" s="186"/>
      <c r="D21" s="189"/>
      <c r="E21" s="189"/>
      <c r="F21" s="189"/>
      <c r="G21" s="194"/>
      <c r="H21" s="197"/>
      <c r="I21" s="65"/>
      <c r="J21" s="79"/>
      <c r="K21" s="79"/>
      <c r="L21" s="53">
        <f t="shared" ref="L21:L24" si="1">I21*$D$20+J21*$D$20+K21*$D$20</f>
        <v>0</v>
      </c>
    </row>
    <row r="22" spans="2:12">
      <c r="B22" s="73" t="s">
        <v>42</v>
      </c>
      <c r="C22" s="186"/>
      <c r="D22" s="189"/>
      <c r="E22" s="189"/>
      <c r="F22" s="189"/>
      <c r="G22" s="194"/>
      <c r="H22" s="197"/>
      <c r="I22" s="65"/>
      <c r="J22" s="79"/>
      <c r="K22" s="79"/>
      <c r="L22" s="53">
        <f t="shared" si="1"/>
        <v>0</v>
      </c>
    </row>
    <row r="23" spans="2:12">
      <c r="B23" s="73" t="s">
        <v>43</v>
      </c>
      <c r="C23" s="186"/>
      <c r="D23" s="189"/>
      <c r="E23" s="189"/>
      <c r="F23" s="189"/>
      <c r="G23" s="194"/>
      <c r="H23" s="197"/>
      <c r="I23" s="65"/>
      <c r="J23" s="51"/>
      <c r="K23" s="79"/>
      <c r="L23" s="53">
        <f t="shared" si="1"/>
        <v>0</v>
      </c>
    </row>
    <row r="24" spans="2:12" ht="13.5" thickBot="1">
      <c r="B24" s="73" t="s">
        <v>44</v>
      </c>
      <c r="C24" s="187"/>
      <c r="D24" s="190"/>
      <c r="E24" s="190"/>
      <c r="F24" s="190"/>
      <c r="G24" s="195"/>
      <c r="H24" s="198"/>
      <c r="I24" s="66"/>
      <c r="J24" s="54"/>
      <c r="K24" s="67"/>
      <c r="L24" s="56">
        <f t="shared" si="1"/>
        <v>0</v>
      </c>
    </row>
    <row r="25" spans="2:12" ht="15" customHeight="1">
      <c r="B25" s="72" t="s">
        <v>40</v>
      </c>
      <c r="C25" s="185">
        <f t="shared" ref="C25" si="2">+C20+1</f>
        <v>3</v>
      </c>
      <c r="D25" s="188">
        <f>VLOOKUP(C25,'Completar SOFSE'!$A$19:$E$501,2,0)</f>
        <v>3</v>
      </c>
      <c r="E25" s="188" t="str">
        <f>VLOOKUP(C25,'Completar SOFSE'!$A$19:$E$501,3,0)</f>
        <v>UN</v>
      </c>
      <c r="F25" s="188">
        <f>VLOOKUP(C25,'Completar SOFSE'!$A$19:$E$501,4,0)</f>
        <v>1000011404</v>
      </c>
      <c r="G25" s="193" t="str">
        <f>VLOOKUP(C25,'Completar SOFSE'!$A$19:$E$501,5,0)</f>
        <v>BOMBA DE AGUA</v>
      </c>
      <c r="H25" s="196">
        <f>VLOOKUP(C25,'Completar SOFSE'!$A$19:$F$501,6,0)</f>
        <v>4025310</v>
      </c>
      <c r="I25" s="68"/>
      <c r="J25" s="79"/>
      <c r="K25" s="79"/>
      <c r="L25" s="49">
        <f>I25*$D$25+J25*$D$25+K25*$D$25</f>
        <v>0</v>
      </c>
    </row>
    <row r="26" spans="2:12">
      <c r="B26" s="73" t="s">
        <v>41</v>
      </c>
      <c r="C26" s="186"/>
      <c r="D26" s="189"/>
      <c r="E26" s="189"/>
      <c r="F26" s="189"/>
      <c r="G26" s="194"/>
      <c r="H26" s="197"/>
      <c r="I26" s="65"/>
      <c r="J26" s="79"/>
      <c r="K26" s="79"/>
      <c r="L26" s="49">
        <f t="shared" ref="L26:L29" si="3">I26*$D$25+J26*$D$25+K26*$D$25</f>
        <v>0</v>
      </c>
    </row>
    <row r="27" spans="2:12">
      <c r="B27" s="73" t="s">
        <v>42</v>
      </c>
      <c r="C27" s="186"/>
      <c r="D27" s="189"/>
      <c r="E27" s="189"/>
      <c r="F27" s="189"/>
      <c r="G27" s="194"/>
      <c r="H27" s="197"/>
      <c r="I27" s="65"/>
      <c r="J27" s="79"/>
      <c r="K27" s="79"/>
      <c r="L27" s="49">
        <f t="shared" si="3"/>
        <v>0</v>
      </c>
    </row>
    <row r="28" spans="2:12">
      <c r="B28" s="73" t="s">
        <v>43</v>
      </c>
      <c r="C28" s="186"/>
      <c r="D28" s="189"/>
      <c r="E28" s="189"/>
      <c r="F28" s="189"/>
      <c r="G28" s="194"/>
      <c r="H28" s="197"/>
      <c r="I28" s="65"/>
      <c r="J28" s="51"/>
      <c r="K28" s="79"/>
      <c r="L28" s="49">
        <f t="shared" si="3"/>
        <v>0</v>
      </c>
    </row>
    <row r="29" spans="2:12" ht="13.5" thickBot="1">
      <c r="B29" s="73" t="s">
        <v>44</v>
      </c>
      <c r="C29" s="187"/>
      <c r="D29" s="190"/>
      <c r="E29" s="190"/>
      <c r="F29" s="190"/>
      <c r="G29" s="195"/>
      <c r="H29" s="198"/>
      <c r="I29" s="66"/>
      <c r="J29" s="54"/>
      <c r="K29" s="67"/>
      <c r="L29" s="56">
        <f t="shared" si="3"/>
        <v>0</v>
      </c>
    </row>
    <row r="30" spans="2:12" ht="15" customHeight="1">
      <c r="B30" s="72" t="s">
        <v>40</v>
      </c>
      <c r="C30" s="185">
        <f t="shared" ref="C30" si="4">+C25+1</f>
        <v>4</v>
      </c>
      <c r="D30" s="188">
        <f>VLOOKUP(C30,'Completar SOFSE'!$A$19:$E$501,2,0)</f>
        <v>3</v>
      </c>
      <c r="E30" s="188" t="str">
        <f>VLOOKUP(C30,'Completar SOFSE'!$A$19:$E$501,3,0)</f>
        <v>UN</v>
      </c>
      <c r="F30" s="188">
        <f>VLOOKUP(C30,'Completar SOFSE'!$A$19:$E$501,4,0)</f>
        <v>1000011370</v>
      </c>
      <c r="G30" s="193" t="str">
        <f>VLOOKUP(C30,'Completar SOFSE'!$A$19:$E$501,5,0)</f>
        <v>TURBOCOMPRESOR</v>
      </c>
      <c r="H30" s="196">
        <f>VLOOKUP(C30,'Completar SOFSE'!$A$19:$F$501,6,0)</f>
        <v>3594027</v>
      </c>
      <c r="I30" s="68"/>
      <c r="J30" s="79"/>
      <c r="K30" s="79"/>
      <c r="L30" s="49">
        <f>I30*$D$30+J30*$D$30+K30*$D$30</f>
        <v>0</v>
      </c>
    </row>
    <row r="31" spans="2:12">
      <c r="B31" s="73" t="s">
        <v>41</v>
      </c>
      <c r="C31" s="186"/>
      <c r="D31" s="189"/>
      <c r="E31" s="189"/>
      <c r="F31" s="189"/>
      <c r="G31" s="194"/>
      <c r="H31" s="197"/>
      <c r="I31" s="65"/>
      <c r="J31" s="79"/>
      <c r="K31" s="79"/>
      <c r="L31" s="49">
        <f t="shared" ref="L31:L34" si="5">I31*$D$30+J31*$D$30+K31*$D$30</f>
        <v>0</v>
      </c>
    </row>
    <row r="32" spans="2:12">
      <c r="B32" s="73" t="s">
        <v>42</v>
      </c>
      <c r="C32" s="186"/>
      <c r="D32" s="189"/>
      <c r="E32" s="189"/>
      <c r="F32" s="189"/>
      <c r="G32" s="194"/>
      <c r="H32" s="197"/>
      <c r="I32" s="65"/>
      <c r="J32" s="79"/>
      <c r="K32" s="79"/>
      <c r="L32" s="49">
        <f t="shared" si="5"/>
        <v>0</v>
      </c>
    </row>
    <row r="33" spans="2:12">
      <c r="B33" s="73" t="s">
        <v>43</v>
      </c>
      <c r="C33" s="186"/>
      <c r="D33" s="189"/>
      <c r="E33" s="189"/>
      <c r="F33" s="189"/>
      <c r="G33" s="194"/>
      <c r="H33" s="197"/>
      <c r="I33" s="65"/>
      <c r="J33" s="51"/>
      <c r="K33" s="79"/>
      <c r="L33" s="49">
        <f t="shared" si="5"/>
        <v>0</v>
      </c>
    </row>
    <row r="34" spans="2:12" ht="13.5" thickBot="1">
      <c r="B34" s="73" t="s">
        <v>44</v>
      </c>
      <c r="C34" s="187"/>
      <c r="D34" s="190"/>
      <c r="E34" s="190"/>
      <c r="F34" s="190"/>
      <c r="G34" s="195"/>
      <c r="H34" s="198"/>
      <c r="I34" s="66"/>
      <c r="J34" s="54"/>
      <c r="K34" s="67"/>
      <c r="L34" s="56">
        <f t="shared" si="5"/>
        <v>0</v>
      </c>
    </row>
    <row r="35" spans="2:12" ht="15" customHeight="1">
      <c r="B35" s="72" t="s">
        <v>40</v>
      </c>
      <c r="C35" s="185">
        <f t="shared" ref="C35" si="6">+C30+1</f>
        <v>5</v>
      </c>
      <c r="D35" s="188">
        <f>VLOOKUP(C35,'Completar SOFSE'!$A$19:$E$501,2,0)</f>
        <v>2</v>
      </c>
      <c r="E35" s="188" t="str">
        <f>VLOOKUP(C35,'Completar SOFSE'!$A$19:$E$501,3,0)</f>
        <v>UN</v>
      </c>
      <c r="F35" s="188">
        <f>VLOOKUP(C35,'Completar SOFSE'!$A$19:$E$501,4,0)</f>
        <v>1000029219</v>
      </c>
      <c r="G35" s="193" t="str">
        <f>VLOOKUP(C35,'Completar SOFSE'!$A$19:$E$501,5,0)</f>
        <v>ALTERNADOR</v>
      </c>
      <c r="H35" s="196">
        <f>VLOOKUP(C35,'Completar SOFSE'!$A$19:$F$501,6,0)</f>
        <v>3016627</v>
      </c>
      <c r="I35" s="68"/>
      <c r="J35" s="79"/>
      <c r="K35" s="79"/>
      <c r="L35" s="49">
        <f>I35*$D$35+J35*$D$35+K35*$D$35</f>
        <v>0</v>
      </c>
    </row>
    <row r="36" spans="2:12">
      <c r="B36" s="73" t="s">
        <v>41</v>
      </c>
      <c r="C36" s="186"/>
      <c r="D36" s="189"/>
      <c r="E36" s="189"/>
      <c r="F36" s="189"/>
      <c r="G36" s="194"/>
      <c r="H36" s="197"/>
      <c r="I36" s="65"/>
      <c r="J36" s="79"/>
      <c r="K36" s="79"/>
      <c r="L36" s="49">
        <f t="shared" ref="L36:L39" si="7">I36*$D$35+J36*$D$35+K36*$D$35</f>
        <v>0</v>
      </c>
    </row>
    <row r="37" spans="2:12">
      <c r="B37" s="73" t="s">
        <v>42</v>
      </c>
      <c r="C37" s="186"/>
      <c r="D37" s="189"/>
      <c r="E37" s="189"/>
      <c r="F37" s="189"/>
      <c r="G37" s="194"/>
      <c r="H37" s="197"/>
      <c r="I37" s="65"/>
      <c r="J37" s="79"/>
      <c r="K37" s="79"/>
      <c r="L37" s="49">
        <f t="shared" si="7"/>
        <v>0</v>
      </c>
    </row>
    <row r="38" spans="2:12">
      <c r="B38" s="73" t="s">
        <v>43</v>
      </c>
      <c r="C38" s="186"/>
      <c r="D38" s="189"/>
      <c r="E38" s="189"/>
      <c r="F38" s="189"/>
      <c r="G38" s="194"/>
      <c r="H38" s="197"/>
      <c r="I38" s="65"/>
      <c r="J38" s="51"/>
      <c r="K38" s="79"/>
      <c r="L38" s="49">
        <f t="shared" si="7"/>
        <v>0</v>
      </c>
    </row>
    <row r="39" spans="2:12" ht="13.5" thickBot="1">
      <c r="B39" s="73" t="s">
        <v>44</v>
      </c>
      <c r="C39" s="187"/>
      <c r="D39" s="190"/>
      <c r="E39" s="190"/>
      <c r="F39" s="190"/>
      <c r="G39" s="195"/>
      <c r="H39" s="198"/>
      <c r="I39" s="66"/>
      <c r="J39" s="54"/>
      <c r="K39" s="67"/>
      <c r="L39" s="56">
        <f t="shared" si="7"/>
        <v>0</v>
      </c>
    </row>
    <row r="40" spans="2:12" ht="15" customHeight="1">
      <c r="B40" s="72" t="s">
        <v>40</v>
      </c>
      <c r="C40" s="185">
        <f t="shared" ref="C40" si="8">+C35+1</f>
        <v>6</v>
      </c>
      <c r="D40" s="188">
        <f>VLOOKUP(C40,'Completar SOFSE'!$A$19:$E$501,2,0)</f>
        <v>2</v>
      </c>
      <c r="E40" s="188" t="str">
        <f>VLOOKUP(C40,'Completar SOFSE'!$A$19:$E$501,3,0)</f>
        <v>UN</v>
      </c>
      <c r="F40" s="188">
        <f>VLOOKUP(C40,'Completar SOFSE'!$A$19:$E$501,4,0)</f>
        <v>1000011498</v>
      </c>
      <c r="G40" s="193" t="str">
        <f>VLOOKUP(C40,'Completar SOFSE'!$A$19:$E$501,5,0)</f>
        <v>MOTOR DE ARRANQUE</v>
      </c>
      <c r="H40" s="196" t="str">
        <f>VLOOKUP(C40,'Completar SOFSE'!$A$19:$F$501,6,0)</f>
        <v>ST4073-01</v>
      </c>
      <c r="I40" s="68"/>
      <c r="J40" s="79"/>
      <c r="K40" s="79"/>
      <c r="L40" s="49">
        <f>I40*$D$40+J40*$D$40+K40*$D$40</f>
        <v>0</v>
      </c>
    </row>
    <row r="41" spans="2:12">
      <c r="B41" s="73" t="s">
        <v>41</v>
      </c>
      <c r="C41" s="186"/>
      <c r="D41" s="189"/>
      <c r="E41" s="189"/>
      <c r="F41" s="189"/>
      <c r="G41" s="194"/>
      <c r="H41" s="197"/>
      <c r="I41" s="65"/>
      <c r="J41" s="79"/>
      <c r="K41" s="79"/>
      <c r="L41" s="49">
        <f t="shared" ref="L41:L44" si="9">I41*$D$40+J41*$D$40+K41*$D$40</f>
        <v>0</v>
      </c>
    </row>
    <row r="42" spans="2:12">
      <c r="B42" s="73" t="s">
        <v>42</v>
      </c>
      <c r="C42" s="186"/>
      <c r="D42" s="189"/>
      <c r="E42" s="189"/>
      <c r="F42" s="189"/>
      <c r="G42" s="194"/>
      <c r="H42" s="197"/>
      <c r="I42" s="65"/>
      <c r="J42" s="79"/>
      <c r="K42" s="79"/>
      <c r="L42" s="49">
        <f t="shared" si="9"/>
        <v>0</v>
      </c>
    </row>
    <row r="43" spans="2:12">
      <c r="B43" s="73" t="s">
        <v>43</v>
      </c>
      <c r="C43" s="186"/>
      <c r="D43" s="189"/>
      <c r="E43" s="189"/>
      <c r="F43" s="189"/>
      <c r="G43" s="194"/>
      <c r="H43" s="197"/>
      <c r="I43" s="65"/>
      <c r="J43" s="51"/>
      <c r="K43" s="79"/>
      <c r="L43" s="49">
        <f t="shared" si="9"/>
        <v>0</v>
      </c>
    </row>
    <row r="44" spans="2:12" ht="13.5" thickBot="1">
      <c r="B44" s="73" t="s">
        <v>44</v>
      </c>
      <c r="C44" s="187"/>
      <c r="D44" s="190"/>
      <c r="E44" s="190"/>
      <c r="F44" s="190"/>
      <c r="G44" s="195"/>
      <c r="H44" s="198"/>
      <c r="I44" s="66"/>
      <c r="J44" s="54"/>
      <c r="K44" s="67"/>
      <c r="L44" s="56">
        <f t="shared" si="9"/>
        <v>0</v>
      </c>
    </row>
    <row r="45" spans="2:12" ht="15" customHeight="1">
      <c r="B45" s="72" t="s">
        <v>40</v>
      </c>
      <c r="C45" s="185">
        <f t="shared" ref="C45" si="10">+C40+1</f>
        <v>7</v>
      </c>
      <c r="D45" s="188">
        <f>VLOOKUP(C45,'Completar SOFSE'!$A$19:$E$501,2,0)</f>
        <v>1</v>
      </c>
      <c r="E45" s="188" t="str">
        <f>VLOOKUP(C45,'Completar SOFSE'!$A$19:$E$501,3,0)</f>
        <v>UN</v>
      </c>
      <c r="F45" s="188">
        <f>VLOOKUP(C45,'Completar SOFSE'!$A$19:$E$501,4,0)</f>
        <v>1000011421</v>
      </c>
      <c r="G45" s="193" t="str">
        <f>VLOOKUP(C45,'Completar SOFSE'!$A$19:$E$501,5,0)</f>
        <v>EJE BOMBA DE AGUA</v>
      </c>
      <c r="H45" s="196">
        <f>VLOOKUP(C45,'Completar SOFSE'!$A$19:$F$501,6,0)</f>
        <v>3202007</v>
      </c>
      <c r="I45" s="68"/>
      <c r="J45" s="79"/>
      <c r="K45" s="79"/>
      <c r="L45" s="49">
        <f>I45*$D$45+J45*$D$45+K45*$D$45</f>
        <v>0</v>
      </c>
    </row>
    <row r="46" spans="2:12">
      <c r="B46" s="73" t="s">
        <v>41</v>
      </c>
      <c r="C46" s="186"/>
      <c r="D46" s="189"/>
      <c r="E46" s="189"/>
      <c r="F46" s="189"/>
      <c r="G46" s="194"/>
      <c r="H46" s="197"/>
      <c r="I46" s="65"/>
      <c r="J46" s="79"/>
      <c r="K46" s="79"/>
      <c r="L46" s="49">
        <f t="shared" ref="L46:L49" si="11">I46*$D$45+J46*$D$45+K46*$D$45</f>
        <v>0</v>
      </c>
    </row>
    <row r="47" spans="2:12">
      <c r="B47" s="73" t="s">
        <v>42</v>
      </c>
      <c r="C47" s="186"/>
      <c r="D47" s="189"/>
      <c r="E47" s="189"/>
      <c r="F47" s="189"/>
      <c r="G47" s="194"/>
      <c r="H47" s="197"/>
      <c r="I47" s="65"/>
      <c r="J47" s="79"/>
      <c r="K47" s="79"/>
      <c r="L47" s="49">
        <f t="shared" si="11"/>
        <v>0</v>
      </c>
    </row>
    <row r="48" spans="2:12">
      <c r="B48" s="73" t="s">
        <v>43</v>
      </c>
      <c r="C48" s="186"/>
      <c r="D48" s="189"/>
      <c r="E48" s="189"/>
      <c r="F48" s="189"/>
      <c r="G48" s="194"/>
      <c r="H48" s="197"/>
      <c r="I48" s="65"/>
      <c r="J48" s="51"/>
      <c r="K48" s="79"/>
      <c r="L48" s="49">
        <f t="shared" si="11"/>
        <v>0</v>
      </c>
    </row>
    <row r="49" spans="2:12" ht="13.5" thickBot="1">
      <c r="B49" s="73" t="s">
        <v>44</v>
      </c>
      <c r="C49" s="187"/>
      <c r="D49" s="190"/>
      <c r="E49" s="190"/>
      <c r="F49" s="190"/>
      <c r="G49" s="195"/>
      <c r="H49" s="198"/>
      <c r="I49" s="66"/>
      <c r="J49" s="54"/>
      <c r="K49" s="67"/>
      <c r="L49" s="56">
        <f t="shared" si="11"/>
        <v>0</v>
      </c>
    </row>
    <row r="50" spans="2:12" ht="15" customHeight="1">
      <c r="B50" s="72" t="s">
        <v>40</v>
      </c>
      <c r="C50" s="185">
        <f t="shared" ref="C50" si="12">+C45+1</f>
        <v>8</v>
      </c>
      <c r="D50" s="188">
        <f>VLOOKUP(C50,'Completar SOFSE'!$A$19:$E$501,2,0)</f>
        <v>4</v>
      </c>
      <c r="E50" s="188" t="str">
        <f>VLOOKUP(C50,'Completar SOFSE'!$A$19:$E$501,3,0)</f>
        <v>UN</v>
      </c>
      <c r="F50" s="188">
        <f>VLOOKUP(C50,'Completar SOFSE'!$A$19:$E$501,4,0)</f>
        <v>1000011396</v>
      </c>
      <c r="G50" s="193" t="str">
        <f>VLOOKUP(C50,'Completar SOFSE'!$A$19:$E$501,5,0)</f>
        <v>BULBO DE PRESION PARA EL SISTEMA DE LUBRICACION</v>
      </c>
      <c r="H50" s="196">
        <f>VLOOKUP(C50,'Completar SOFSE'!$A$19:$F$501,6,0)</f>
        <v>3015237</v>
      </c>
      <c r="I50" s="68"/>
      <c r="J50" s="79"/>
      <c r="K50" s="79"/>
      <c r="L50" s="49">
        <f>I50*$D$50+J50*$D$50+K50*$D$50</f>
        <v>0</v>
      </c>
    </row>
    <row r="51" spans="2:12">
      <c r="B51" s="73" t="s">
        <v>41</v>
      </c>
      <c r="C51" s="186"/>
      <c r="D51" s="189"/>
      <c r="E51" s="189"/>
      <c r="F51" s="189"/>
      <c r="G51" s="194"/>
      <c r="H51" s="197"/>
      <c r="I51" s="65"/>
      <c r="J51" s="79"/>
      <c r="K51" s="79"/>
      <c r="L51" s="49">
        <f t="shared" ref="L51:L54" si="13">I51*$D$50+J51*$D$50+K51*$D$50</f>
        <v>0</v>
      </c>
    </row>
    <row r="52" spans="2:12">
      <c r="B52" s="73" t="s">
        <v>42</v>
      </c>
      <c r="C52" s="186"/>
      <c r="D52" s="189"/>
      <c r="E52" s="189"/>
      <c r="F52" s="189"/>
      <c r="G52" s="194"/>
      <c r="H52" s="197"/>
      <c r="I52" s="65"/>
      <c r="J52" s="79"/>
      <c r="K52" s="79"/>
      <c r="L52" s="49">
        <f t="shared" si="13"/>
        <v>0</v>
      </c>
    </row>
    <row r="53" spans="2:12">
      <c r="B53" s="73" t="s">
        <v>43</v>
      </c>
      <c r="C53" s="186"/>
      <c r="D53" s="189"/>
      <c r="E53" s="189"/>
      <c r="F53" s="189"/>
      <c r="G53" s="194"/>
      <c r="H53" s="197"/>
      <c r="I53" s="65"/>
      <c r="J53" s="51"/>
      <c r="K53" s="79"/>
      <c r="L53" s="49">
        <f t="shared" si="13"/>
        <v>0</v>
      </c>
    </row>
    <row r="54" spans="2:12" ht="13.5" thickBot="1">
      <c r="B54" s="73" t="s">
        <v>44</v>
      </c>
      <c r="C54" s="187"/>
      <c r="D54" s="190"/>
      <c r="E54" s="190"/>
      <c r="F54" s="190"/>
      <c r="G54" s="195"/>
      <c r="H54" s="198"/>
      <c r="I54" s="66"/>
      <c r="J54" s="54"/>
      <c r="K54" s="67"/>
      <c r="L54" s="56">
        <f t="shared" si="13"/>
        <v>0</v>
      </c>
    </row>
    <row r="55" spans="2:12" ht="15" customHeight="1">
      <c r="B55" s="72" t="s">
        <v>40</v>
      </c>
      <c r="C55" s="185">
        <f t="shared" ref="C55" si="14">+C50+1</f>
        <v>9</v>
      </c>
      <c r="D55" s="188">
        <f>VLOOKUP(C55,'Completar SOFSE'!$A$19:$E$501,2,0)</f>
        <v>4</v>
      </c>
      <c r="E55" s="188" t="str">
        <f>VLOOKUP(C55,'Completar SOFSE'!$A$19:$E$501,3,0)</f>
        <v>UN</v>
      </c>
      <c r="F55" s="188">
        <f>VLOOKUP(C55,'Completar SOFSE'!$A$19:$E$501,4,0)</f>
        <v>1000011491</v>
      </c>
      <c r="G55" s="193" t="str">
        <f>VLOOKUP(C55,'Completar SOFSE'!$A$19:$E$501,5,0)</f>
        <v>SENSOR PARA SISTEMA DE REFRIGERACION</v>
      </c>
      <c r="H55" s="196">
        <f>VLOOKUP(C55,'Completar SOFSE'!$A$19:$F$501,6,0)</f>
        <v>3015238</v>
      </c>
      <c r="I55" s="68"/>
      <c r="J55" s="79"/>
      <c r="K55" s="79"/>
      <c r="L55" s="49">
        <f>I55*$D$55+J55*$D$55+K55*$D$55</f>
        <v>0</v>
      </c>
    </row>
    <row r="56" spans="2:12">
      <c r="B56" s="73" t="s">
        <v>41</v>
      </c>
      <c r="C56" s="186"/>
      <c r="D56" s="189"/>
      <c r="E56" s="189"/>
      <c r="F56" s="189"/>
      <c r="G56" s="194"/>
      <c r="H56" s="197"/>
      <c r="I56" s="65"/>
      <c r="J56" s="79"/>
      <c r="K56" s="79"/>
      <c r="L56" s="49">
        <f t="shared" ref="L56:L59" si="15">I56*$D$55+J56*$D$55+K56*$D$55</f>
        <v>0</v>
      </c>
    </row>
    <row r="57" spans="2:12">
      <c r="B57" s="73" t="s">
        <v>42</v>
      </c>
      <c r="C57" s="186"/>
      <c r="D57" s="189"/>
      <c r="E57" s="189"/>
      <c r="F57" s="189"/>
      <c r="G57" s="194"/>
      <c r="H57" s="197"/>
      <c r="I57" s="65"/>
      <c r="J57" s="79"/>
      <c r="K57" s="79"/>
      <c r="L57" s="49">
        <f t="shared" si="15"/>
        <v>0</v>
      </c>
    </row>
    <row r="58" spans="2:12">
      <c r="B58" s="73" t="s">
        <v>43</v>
      </c>
      <c r="C58" s="186"/>
      <c r="D58" s="189"/>
      <c r="E58" s="189"/>
      <c r="F58" s="189"/>
      <c r="G58" s="194"/>
      <c r="H58" s="197"/>
      <c r="I58" s="65"/>
      <c r="J58" s="51"/>
      <c r="K58" s="79"/>
      <c r="L58" s="49">
        <f t="shared" si="15"/>
        <v>0</v>
      </c>
    </row>
    <row r="59" spans="2:12" ht="13.5" thickBot="1">
      <c r="B59" s="73" t="s">
        <v>44</v>
      </c>
      <c r="C59" s="187"/>
      <c r="D59" s="190"/>
      <c r="E59" s="190"/>
      <c r="F59" s="190"/>
      <c r="G59" s="195"/>
      <c r="H59" s="198"/>
      <c r="I59" s="66"/>
      <c r="J59" s="54"/>
      <c r="K59" s="67"/>
      <c r="L59" s="56">
        <f t="shared" si="15"/>
        <v>0</v>
      </c>
    </row>
    <row r="60" spans="2:12" ht="15" customHeight="1">
      <c r="B60" s="72" t="s">
        <v>40</v>
      </c>
      <c r="C60" s="185">
        <f t="shared" ref="C60" si="16">+C55+1</f>
        <v>10</v>
      </c>
      <c r="D60" s="188">
        <f>VLOOKUP(C60,'Completar SOFSE'!$A$19:$E$501,2,0)</f>
        <v>2</v>
      </c>
      <c r="E60" s="188" t="str">
        <f>VLOOKUP(C60,'Completar SOFSE'!$A$19:$E$501,3,0)</f>
        <v>UN</v>
      </c>
      <c r="F60" s="188">
        <f>VLOOKUP(C60,'Completar SOFSE'!$A$19:$E$501,4,0)</f>
        <v>1000011167</v>
      </c>
      <c r="G60" s="193" t="str">
        <f>VLOOKUP(C60,'Completar SOFSE'!$A$19:$E$501,5,0)</f>
        <v>HOROMETRO PARA CONTADOR ANALOGICO</v>
      </c>
      <c r="H60" s="196">
        <f>VLOOKUP(C60,'Completar SOFSE'!$A$19:$F$501,6,0)</f>
        <v>3035766</v>
      </c>
      <c r="I60" s="68"/>
      <c r="J60" s="79"/>
      <c r="K60" s="79"/>
      <c r="L60" s="49">
        <f>I60*$D$60+J60*$D$60+K60*$D$60</f>
        <v>0</v>
      </c>
    </row>
    <row r="61" spans="2:12">
      <c r="B61" s="73" t="s">
        <v>41</v>
      </c>
      <c r="C61" s="186"/>
      <c r="D61" s="189"/>
      <c r="E61" s="189"/>
      <c r="F61" s="189"/>
      <c r="G61" s="194"/>
      <c r="H61" s="197"/>
      <c r="I61" s="65"/>
      <c r="J61" s="79"/>
      <c r="K61" s="79"/>
      <c r="L61" s="49">
        <f t="shared" ref="L61:L64" si="17">I61*$D$60+J61*$D$60+K61*$D$60</f>
        <v>0</v>
      </c>
    </row>
    <row r="62" spans="2:12">
      <c r="B62" s="73" t="s">
        <v>42</v>
      </c>
      <c r="C62" s="186"/>
      <c r="D62" s="189"/>
      <c r="E62" s="189"/>
      <c r="F62" s="189"/>
      <c r="G62" s="194"/>
      <c r="H62" s="197"/>
      <c r="I62" s="65"/>
      <c r="J62" s="79"/>
      <c r="K62" s="79"/>
      <c r="L62" s="49">
        <f t="shared" si="17"/>
        <v>0</v>
      </c>
    </row>
    <row r="63" spans="2:12">
      <c r="B63" s="73" t="s">
        <v>43</v>
      </c>
      <c r="C63" s="186"/>
      <c r="D63" s="189"/>
      <c r="E63" s="189"/>
      <c r="F63" s="189"/>
      <c r="G63" s="194"/>
      <c r="H63" s="197"/>
      <c r="I63" s="65"/>
      <c r="J63" s="51"/>
      <c r="K63" s="79"/>
      <c r="L63" s="49">
        <f t="shared" si="17"/>
        <v>0</v>
      </c>
    </row>
    <row r="64" spans="2:12" ht="13.5" thickBot="1">
      <c r="B64" s="73" t="s">
        <v>44</v>
      </c>
      <c r="C64" s="187"/>
      <c r="D64" s="190"/>
      <c r="E64" s="190"/>
      <c r="F64" s="190"/>
      <c r="G64" s="195"/>
      <c r="H64" s="198"/>
      <c r="I64" s="66"/>
      <c r="J64" s="54"/>
      <c r="K64" s="67"/>
      <c r="L64" s="56">
        <f t="shared" si="17"/>
        <v>0</v>
      </c>
    </row>
    <row r="65" spans="2:12" ht="15" hidden="1" customHeight="1">
      <c r="B65" s="72" t="s">
        <v>40</v>
      </c>
      <c r="C65" s="185">
        <f t="shared" ref="C65" si="18">+C60+1</f>
        <v>11</v>
      </c>
      <c r="D65" s="188">
        <f>VLOOKUP(C65,'Completar SOFSE'!$A$19:$E$501,2,0)</f>
        <v>0</v>
      </c>
      <c r="E65" s="188">
        <f>VLOOKUP(C65,'Completar SOFSE'!$A$19:$E$501,3,0)</f>
        <v>0</v>
      </c>
      <c r="F65" s="188">
        <f>VLOOKUP(C65,'Completar SOFSE'!$A$19:$E$501,4,0)</f>
        <v>0</v>
      </c>
      <c r="G65" s="193">
        <f>VLOOKUP(C65,'Completar SOFSE'!$A$19:$E$501,5,0)</f>
        <v>0</v>
      </c>
      <c r="H65" s="196">
        <f>VLOOKUP(C65,'Completar SOFSE'!$A$19:$F$501,6,0)</f>
        <v>0</v>
      </c>
      <c r="I65" s="68"/>
      <c r="J65" s="79"/>
      <c r="K65" s="79"/>
      <c r="L65" s="49">
        <f>I65*$D$60+J65*$D$60+K65*$D$60</f>
        <v>0</v>
      </c>
    </row>
    <row r="66" spans="2:12" hidden="1">
      <c r="B66" s="73" t="s">
        <v>41</v>
      </c>
      <c r="C66" s="186"/>
      <c r="D66" s="189"/>
      <c r="E66" s="189"/>
      <c r="F66" s="189"/>
      <c r="G66" s="194"/>
      <c r="H66" s="197"/>
      <c r="I66" s="65"/>
      <c r="J66" s="79"/>
      <c r="K66" s="79"/>
      <c r="L66" s="49">
        <f t="shared" ref="L66:L69" si="19">I66*$D$60+J66*$D$60+K66*$D$60</f>
        <v>0</v>
      </c>
    </row>
    <row r="67" spans="2:12" hidden="1">
      <c r="B67" s="73" t="s">
        <v>42</v>
      </c>
      <c r="C67" s="186"/>
      <c r="D67" s="189"/>
      <c r="E67" s="189"/>
      <c r="F67" s="189"/>
      <c r="G67" s="194"/>
      <c r="H67" s="197"/>
      <c r="I67" s="65"/>
      <c r="J67" s="79"/>
      <c r="K67" s="79"/>
      <c r="L67" s="49">
        <f t="shared" si="19"/>
        <v>0</v>
      </c>
    </row>
    <row r="68" spans="2:12" hidden="1">
      <c r="B68" s="73" t="s">
        <v>43</v>
      </c>
      <c r="C68" s="186"/>
      <c r="D68" s="189"/>
      <c r="E68" s="189"/>
      <c r="F68" s="189"/>
      <c r="G68" s="194"/>
      <c r="H68" s="197"/>
      <c r="I68" s="65"/>
      <c r="J68" s="51"/>
      <c r="K68" s="79"/>
      <c r="L68" s="49">
        <f t="shared" si="19"/>
        <v>0</v>
      </c>
    </row>
    <row r="69" spans="2:12" ht="13.5" hidden="1" thickBot="1">
      <c r="B69" s="73" t="s">
        <v>44</v>
      </c>
      <c r="C69" s="187"/>
      <c r="D69" s="190"/>
      <c r="E69" s="190"/>
      <c r="F69" s="190"/>
      <c r="G69" s="195"/>
      <c r="H69" s="198"/>
      <c r="I69" s="66"/>
      <c r="J69" s="54"/>
      <c r="K69" s="67"/>
      <c r="L69" s="56">
        <f t="shared" si="19"/>
        <v>0</v>
      </c>
    </row>
    <row r="70" spans="2:12" ht="15" hidden="1" customHeight="1">
      <c r="B70" s="72" t="s">
        <v>40</v>
      </c>
      <c r="C70" s="185">
        <f>+C65+1</f>
        <v>12</v>
      </c>
      <c r="D70" s="188">
        <f>VLOOKUP(C70,'Completar SOFSE'!$A$19:$E$501,2,0)</f>
        <v>0</v>
      </c>
      <c r="E70" s="188">
        <f>VLOOKUP(C70,'Completar SOFSE'!$A$19:$E$501,3,0)</f>
        <v>0</v>
      </c>
      <c r="F70" s="188">
        <f>VLOOKUP(C70,'Completar SOFSE'!$A$19:$E$501,4,0)</f>
        <v>0</v>
      </c>
      <c r="G70" s="193">
        <f>VLOOKUP(C70,'Completar SOFSE'!$A$19:$E$501,5,0)</f>
        <v>0</v>
      </c>
      <c r="H70" s="196">
        <f>VLOOKUP(C70,'Completar SOFSE'!$A$19:$F$501,6,0)</f>
        <v>0</v>
      </c>
      <c r="I70" s="68"/>
      <c r="J70" s="79"/>
      <c r="K70" s="79"/>
      <c r="L70" s="49">
        <f>I70*$D$60+J70*$D$60+K70*$D$60</f>
        <v>0</v>
      </c>
    </row>
    <row r="71" spans="2:12" hidden="1">
      <c r="B71" s="73" t="s">
        <v>41</v>
      </c>
      <c r="C71" s="186"/>
      <c r="D71" s="189"/>
      <c r="E71" s="189"/>
      <c r="F71" s="189"/>
      <c r="G71" s="194"/>
      <c r="H71" s="197"/>
      <c r="I71" s="65"/>
      <c r="J71" s="79"/>
      <c r="K71" s="79"/>
      <c r="L71" s="49">
        <f t="shared" ref="L71:L74" si="20">I71*$D$60+J71*$D$60+K71*$D$60</f>
        <v>0</v>
      </c>
    </row>
    <row r="72" spans="2:12" hidden="1">
      <c r="B72" s="73" t="s">
        <v>42</v>
      </c>
      <c r="C72" s="186"/>
      <c r="D72" s="189"/>
      <c r="E72" s="189"/>
      <c r="F72" s="189"/>
      <c r="G72" s="194"/>
      <c r="H72" s="197"/>
      <c r="I72" s="65"/>
      <c r="J72" s="79"/>
      <c r="K72" s="79"/>
      <c r="L72" s="49">
        <f t="shared" si="20"/>
        <v>0</v>
      </c>
    </row>
    <row r="73" spans="2:12" hidden="1">
      <c r="B73" s="73" t="s">
        <v>43</v>
      </c>
      <c r="C73" s="186"/>
      <c r="D73" s="189"/>
      <c r="E73" s="189"/>
      <c r="F73" s="189"/>
      <c r="G73" s="194"/>
      <c r="H73" s="197"/>
      <c r="I73" s="65"/>
      <c r="J73" s="51"/>
      <c r="K73" s="79"/>
      <c r="L73" s="49">
        <f t="shared" si="20"/>
        <v>0</v>
      </c>
    </row>
    <row r="74" spans="2:12" ht="13.5" hidden="1" thickBot="1">
      <c r="B74" s="112" t="s">
        <v>44</v>
      </c>
      <c r="C74" s="187"/>
      <c r="D74" s="190"/>
      <c r="E74" s="190"/>
      <c r="F74" s="190"/>
      <c r="G74" s="195"/>
      <c r="H74" s="198"/>
      <c r="I74" s="66"/>
      <c r="J74" s="54"/>
      <c r="K74" s="67"/>
      <c r="L74" s="56">
        <f t="shared" si="20"/>
        <v>0</v>
      </c>
    </row>
    <row r="75" spans="2:12" hidden="1">
      <c r="B75" s="72" t="s">
        <v>40</v>
      </c>
      <c r="C75" s="185">
        <f>+C70+1</f>
        <v>13</v>
      </c>
      <c r="D75" s="188">
        <f>VLOOKUP(C75,'Completar SOFSE'!$A$19:$E$501,2,0)</f>
        <v>0</v>
      </c>
      <c r="E75" s="188">
        <f>VLOOKUP(C75,'Completar SOFSE'!$A$19:$E$501,3,0)</f>
        <v>0</v>
      </c>
      <c r="F75" s="188">
        <f>VLOOKUP(C75,'Completar SOFSE'!$A$19:$E$501,4,0)</f>
        <v>0</v>
      </c>
      <c r="G75" s="193">
        <f>VLOOKUP(C75,'Completar SOFSE'!$A$19:$E$501,5,0)</f>
        <v>0</v>
      </c>
      <c r="H75" s="196">
        <f>VLOOKUP(C75,'Completar SOFSE'!$A$19:$F$501,6,0)</f>
        <v>0</v>
      </c>
      <c r="I75" s="68"/>
      <c r="J75" s="79"/>
      <c r="K75" s="79"/>
      <c r="L75" s="49">
        <f>I75*$D$60+J75*$D$60+K75*$D$60</f>
        <v>0</v>
      </c>
    </row>
    <row r="76" spans="2:12" hidden="1">
      <c r="B76" s="73" t="s">
        <v>41</v>
      </c>
      <c r="C76" s="186"/>
      <c r="D76" s="189"/>
      <c r="E76" s="189"/>
      <c r="F76" s="189"/>
      <c r="G76" s="194"/>
      <c r="H76" s="197"/>
      <c r="I76" s="65"/>
      <c r="J76" s="79"/>
      <c r="K76" s="79"/>
      <c r="L76" s="49">
        <f t="shared" ref="L76:L79" si="21">I76*$D$60+J76*$D$60+K76*$D$60</f>
        <v>0</v>
      </c>
    </row>
    <row r="77" spans="2:12" hidden="1">
      <c r="B77" s="73" t="s">
        <v>42</v>
      </c>
      <c r="C77" s="186"/>
      <c r="D77" s="189"/>
      <c r="E77" s="189"/>
      <c r="F77" s="189"/>
      <c r="G77" s="194"/>
      <c r="H77" s="197"/>
      <c r="I77" s="65"/>
      <c r="J77" s="79"/>
      <c r="K77" s="79"/>
      <c r="L77" s="49">
        <f t="shared" si="21"/>
        <v>0</v>
      </c>
    </row>
    <row r="78" spans="2:12" hidden="1">
      <c r="B78" s="73" t="s">
        <v>43</v>
      </c>
      <c r="C78" s="186"/>
      <c r="D78" s="189"/>
      <c r="E78" s="189"/>
      <c r="F78" s="189"/>
      <c r="G78" s="194"/>
      <c r="H78" s="197"/>
      <c r="I78" s="65"/>
      <c r="J78" s="51"/>
      <c r="K78" s="79"/>
      <c r="L78" s="49">
        <f t="shared" si="21"/>
        <v>0</v>
      </c>
    </row>
    <row r="79" spans="2:12" ht="13.5" hidden="1" thickBot="1">
      <c r="B79" s="112" t="s">
        <v>44</v>
      </c>
      <c r="C79" s="187"/>
      <c r="D79" s="190"/>
      <c r="E79" s="190"/>
      <c r="F79" s="190"/>
      <c r="G79" s="195"/>
      <c r="H79" s="198"/>
      <c r="I79" s="66"/>
      <c r="J79" s="54"/>
      <c r="K79" s="67"/>
      <c r="L79" s="56">
        <f t="shared" si="21"/>
        <v>0</v>
      </c>
    </row>
    <row r="80" spans="2:12" hidden="1">
      <c r="B80" s="72" t="s">
        <v>40</v>
      </c>
      <c r="C80" s="185">
        <f>+C75+1</f>
        <v>14</v>
      </c>
      <c r="D80" s="188">
        <f>VLOOKUP(C80,'Completar SOFSE'!$A$19:$E$501,2,0)</f>
        <v>0</v>
      </c>
      <c r="E80" s="188">
        <f>VLOOKUP(C80,'Completar SOFSE'!$A$19:$E$501,3,0)</f>
        <v>0</v>
      </c>
      <c r="F80" s="188">
        <f>VLOOKUP(C80,'Completar SOFSE'!$A$19:$E$501,4,0)</f>
        <v>0</v>
      </c>
      <c r="G80" s="193">
        <f>VLOOKUP(C80,'Completar SOFSE'!$A$19:$E$501,5,0)</f>
        <v>0</v>
      </c>
      <c r="H80" s="196">
        <f>VLOOKUP(C80,'Completar SOFSE'!$A$19:$F$501,6,0)</f>
        <v>0</v>
      </c>
      <c r="I80" s="68"/>
      <c r="J80" s="79"/>
      <c r="K80" s="79"/>
      <c r="L80" s="49">
        <f>I80*$D$60+J80*$D$60+K80*$D$60</f>
        <v>0</v>
      </c>
    </row>
    <row r="81" spans="2:12" hidden="1">
      <c r="B81" s="73" t="s">
        <v>41</v>
      </c>
      <c r="C81" s="186"/>
      <c r="D81" s="189"/>
      <c r="E81" s="189"/>
      <c r="F81" s="189"/>
      <c r="G81" s="194"/>
      <c r="H81" s="197"/>
      <c r="I81" s="65"/>
      <c r="J81" s="79"/>
      <c r="K81" s="79"/>
      <c r="L81" s="49">
        <f t="shared" ref="L81:L84" si="22">I81*$D$60+J81*$D$60+K81*$D$60</f>
        <v>0</v>
      </c>
    </row>
    <row r="82" spans="2:12" hidden="1">
      <c r="B82" s="73" t="s">
        <v>42</v>
      </c>
      <c r="C82" s="186"/>
      <c r="D82" s="189"/>
      <c r="E82" s="189"/>
      <c r="F82" s="189"/>
      <c r="G82" s="194"/>
      <c r="H82" s="197"/>
      <c r="I82" s="65"/>
      <c r="J82" s="79"/>
      <c r="K82" s="79"/>
      <c r="L82" s="49">
        <f t="shared" si="22"/>
        <v>0</v>
      </c>
    </row>
    <row r="83" spans="2:12" hidden="1">
      <c r="B83" s="73" t="s">
        <v>43</v>
      </c>
      <c r="C83" s="186"/>
      <c r="D83" s="189"/>
      <c r="E83" s="189"/>
      <c r="F83" s="189"/>
      <c r="G83" s="194"/>
      <c r="H83" s="197"/>
      <c r="I83" s="65"/>
      <c r="J83" s="51"/>
      <c r="K83" s="79"/>
      <c r="L83" s="49">
        <f t="shared" si="22"/>
        <v>0</v>
      </c>
    </row>
    <row r="84" spans="2:12" ht="13.5" hidden="1" thickBot="1">
      <c r="B84" s="112" t="s">
        <v>44</v>
      </c>
      <c r="C84" s="187"/>
      <c r="D84" s="190"/>
      <c r="E84" s="190"/>
      <c r="F84" s="190"/>
      <c r="G84" s="195"/>
      <c r="H84" s="198"/>
      <c r="I84" s="66"/>
      <c r="J84" s="54"/>
      <c r="K84" s="67"/>
      <c r="L84" s="56">
        <f t="shared" si="22"/>
        <v>0</v>
      </c>
    </row>
    <row r="85" spans="2:12" hidden="1">
      <c r="B85" s="72" t="s">
        <v>40</v>
      </c>
      <c r="C85" s="185">
        <f>+C80+1</f>
        <v>15</v>
      </c>
      <c r="D85" s="188">
        <f>VLOOKUP(C85,'Completar SOFSE'!$A$19:$E$501,2,0)</f>
        <v>0</v>
      </c>
      <c r="E85" s="188">
        <f>VLOOKUP(C85,'Completar SOFSE'!$A$19:$E$501,3,0)</f>
        <v>0</v>
      </c>
      <c r="F85" s="188">
        <f>VLOOKUP(C85,'Completar SOFSE'!$A$19:$E$501,4,0)</f>
        <v>0</v>
      </c>
      <c r="G85" s="193">
        <f>VLOOKUP(C85,'Completar SOFSE'!$A$19:$E$501,5,0)</f>
        <v>0</v>
      </c>
      <c r="H85" s="196">
        <f>VLOOKUP(C85,'Completar SOFSE'!$A$19:$F$501,6,0)</f>
        <v>0</v>
      </c>
      <c r="I85" s="68"/>
      <c r="J85" s="79"/>
      <c r="K85" s="79"/>
      <c r="L85" s="49">
        <f>I85*$D$60+J85*$D$60+K85*$D$60</f>
        <v>0</v>
      </c>
    </row>
    <row r="86" spans="2:12" hidden="1">
      <c r="B86" s="73" t="s">
        <v>41</v>
      </c>
      <c r="C86" s="186"/>
      <c r="D86" s="189"/>
      <c r="E86" s="189"/>
      <c r="F86" s="189"/>
      <c r="G86" s="194"/>
      <c r="H86" s="197"/>
      <c r="I86" s="65"/>
      <c r="J86" s="79"/>
      <c r="K86" s="79"/>
      <c r="L86" s="49">
        <f t="shared" ref="L86:L89" si="23">I86*$D$60+J86*$D$60+K86*$D$60</f>
        <v>0</v>
      </c>
    </row>
    <row r="87" spans="2:12" hidden="1">
      <c r="B87" s="73" t="s">
        <v>42</v>
      </c>
      <c r="C87" s="186"/>
      <c r="D87" s="189"/>
      <c r="E87" s="189"/>
      <c r="F87" s="189"/>
      <c r="G87" s="194"/>
      <c r="H87" s="197"/>
      <c r="I87" s="65"/>
      <c r="J87" s="79"/>
      <c r="K87" s="79"/>
      <c r="L87" s="49">
        <f t="shared" si="23"/>
        <v>0</v>
      </c>
    </row>
    <row r="88" spans="2:12" hidden="1">
      <c r="B88" s="73" t="s">
        <v>43</v>
      </c>
      <c r="C88" s="186"/>
      <c r="D88" s="189"/>
      <c r="E88" s="189"/>
      <c r="F88" s="189"/>
      <c r="G88" s="194"/>
      <c r="H88" s="197"/>
      <c r="I88" s="65"/>
      <c r="J88" s="51"/>
      <c r="K88" s="79"/>
      <c r="L88" s="49">
        <f t="shared" si="23"/>
        <v>0</v>
      </c>
    </row>
    <row r="89" spans="2:12" ht="13.5" hidden="1" thickBot="1">
      <c r="B89" s="112" t="s">
        <v>44</v>
      </c>
      <c r="C89" s="187"/>
      <c r="D89" s="190"/>
      <c r="E89" s="190"/>
      <c r="F89" s="190"/>
      <c r="G89" s="195"/>
      <c r="H89" s="198"/>
      <c r="I89" s="66"/>
      <c r="J89" s="54"/>
      <c r="K89" s="67"/>
      <c r="L89" s="56">
        <f t="shared" si="23"/>
        <v>0</v>
      </c>
    </row>
    <row r="90" spans="2:12" hidden="1">
      <c r="B90" s="72" t="s">
        <v>40</v>
      </c>
      <c r="C90" s="185">
        <f>+C85+1</f>
        <v>16</v>
      </c>
      <c r="D90" s="188">
        <f>VLOOKUP(C90,'Completar SOFSE'!$A$19:$E$501,2,0)</f>
        <v>0</v>
      </c>
      <c r="E90" s="188">
        <f>VLOOKUP(C90,'Completar SOFSE'!$A$19:$E$501,3,0)</f>
        <v>0</v>
      </c>
      <c r="F90" s="188">
        <f>VLOOKUP(C90,'Completar SOFSE'!$A$19:$E$501,4,0)</f>
        <v>0</v>
      </c>
      <c r="G90" s="193">
        <f>VLOOKUP(C90,'Completar SOFSE'!$A$19:$E$501,5,0)</f>
        <v>0</v>
      </c>
      <c r="H90" s="196">
        <f>VLOOKUP(C90,'Completar SOFSE'!$A$19:$F$501,6,0)</f>
        <v>0</v>
      </c>
      <c r="I90" s="68"/>
      <c r="J90" s="79"/>
      <c r="K90" s="79"/>
      <c r="L90" s="49">
        <f>I90*$D$60+J90*$D$60+K90*$D$60</f>
        <v>0</v>
      </c>
    </row>
    <row r="91" spans="2:12" hidden="1">
      <c r="B91" s="73" t="s">
        <v>41</v>
      </c>
      <c r="C91" s="186"/>
      <c r="D91" s="189"/>
      <c r="E91" s="189"/>
      <c r="F91" s="189"/>
      <c r="G91" s="194"/>
      <c r="H91" s="197"/>
      <c r="I91" s="65"/>
      <c r="J91" s="79"/>
      <c r="K91" s="79"/>
      <c r="L91" s="49">
        <f t="shared" ref="L91:L94" si="24">I91*$D$60+J91*$D$60+K91*$D$60</f>
        <v>0</v>
      </c>
    </row>
    <row r="92" spans="2:12" hidden="1">
      <c r="B92" s="73" t="s">
        <v>42</v>
      </c>
      <c r="C92" s="186"/>
      <c r="D92" s="189"/>
      <c r="E92" s="189"/>
      <c r="F92" s="189"/>
      <c r="G92" s="194"/>
      <c r="H92" s="197"/>
      <c r="I92" s="65"/>
      <c r="J92" s="79"/>
      <c r="K92" s="79"/>
      <c r="L92" s="49">
        <f t="shared" si="24"/>
        <v>0</v>
      </c>
    </row>
    <row r="93" spans="2:12" hidden="1">
      <c r="B93" s="73" t="s">
        <v>43</v>
      </c>
      <c r="C93" s="186"/>
      <c r="D93" s="189"/>
      <c r="E93" s="189"/>
      <c r="F93" s="189"/>
      <c r="G93" s="194"/>
      <c r="H93" s="197"/>
      <c r="I93" s="65"/>
      <c r="J93" s="51"/>
      <c r="K93" s="79"/>
      <c r="L93" s="49">
        <f t="shared" si="24"/>
        <v>0</v>
      </c>
    </row>
    <row r="94" spans="2:12" ht="13.5" hidden="1" thickBot="1">
      <c r="B94" s="112" t="s">
        <v>44</v>
      </c>
      <c r="C94" s="187"/>
      <c r="D94" s="190"/>
      <c r="E94" s="190"/>
      <c r="F94" s="190"/>
      <c r="G94" s="195"/>
      <c r="H94" s="198"/>
      <c r="I94" s="66"/>
      <c r="J94" s="54"/>
      <c r="K94" s="67"/>
      <c r="L94" s="56">
        <f t="shared" si="24"/>
        <v>0</v>
      </c>
    </row>
    <row r="95" spans="2:12" hidden="1">
      <c r="B95" s="72" t="s">
        <v>40</v>
      </c>
      <c r="C95" s="185">
        <f>+C90+1</f>
        <v>17</v>
      </c>
      <c r="D95" s="188">
        <f>VLOOKUP(C95,'Completar SOFSE'!$A$19:$E$501,2,0)</f>
        <v>0</v>
      </c>
      <c r="E95" s="188">
        <f>VLOOKUP(C95,'Completar SOFSE'!$A$19:$E$501,3,0)</f>
        <v>0</v>
      </c>
      <c r="F95" s="188">
        <f>VLOOKUP(C95,'Completar SOFSE'!$A$19:$E$501,4,0)</f>
        <v>0</v>
      </c>
      <c r="G95" s="193">
        <f>VLOOKUP(C95,'Completar SOFSE'!$A$19:$E$501,5,0)</f>
        <v>0</v>
      </c>
      <c r="H95" s="196">
        <f>VLOOKUP(C95,'Completar SOFSE'!$A$19:$F$501,6,0)</f>
        <v>0</v>
      </c>
      <c r="I95" s="68"/>
      <c r="J95" s="79"/>
      <c r="K95" s="79"/>
      <c r="L95" s="49">
        <f>I95*$D$60+J95*$D$60+K95*$D$60</f>
        <v>0</v>
      </c>
    </row>
    <row r="96" spans="2:12" hidden="1">
      <c r="B96" s="73" t="s">
        <v>41</v>
      </c>
      <c r="C96" s="186"/>
      <c r="D96" s="189"/>
      <c r="E96" s="189"/>
      <c r="F96" s="189"/>
      <c r="G96" s="194"/>
      <c r="H96" s="197"/>
      <c r="I96" s="65"/>
      <c r="J96" s="79"/>
      <c r="K96" s="79"/>
      <c r="L96" s="49">
        <f t="shared" ref="L96:L99" si="25">I96*$D$60+J96*$D$60+K96*$D$60</f>
        <v>0</v>
      </c>
    </row>
    <row r="97" spans="2:12" hidden="1">
      <c r="B97" s="73" t="s">
        <v>42</v>
      </c>
      <c r="C97" s="186"/>
      <c r="D97" s="189"/>
      <c r="E97" s="189"/>
      <c r="F97" s="189"/>
      <c r="G97" s="194"/>
      <c r="H97" s="197"/>
      <c r="I97" s="65"/>
      <c r="J97" s="79"/>
      <c r="K97" s="79"/>
      <c r="L97" s="49">
        <f t="shared" si="25"/>
        <v>0</v>
      </c>
    </row>
    <row r="98" spans="2:12" hidden="1">
      <c r="B98" s="73" t="s">
        <v>43</v>
      </c>
      <c r="C98" s="186"/>
      <c r="D98" s="189"/>
      <c r="E98" s="189"/>
      <c r="F98" s="189"/>
      <c r="G98" s="194"/>
      <c r="H98" s="197"/>
      <c r="I98" s="65"/>
      <c r="J98" s="51"/>
      <c r="K98" s="79"/>
      <c r="L98" s="49">
        <f t="shared" si="25"/>
        <v>0</v>
      </c>
    </row>
    <row r="99" spans="2:12" ht="13.5" hidden="1" thickBot="1">
      <c r="B99" s="112" t="s">
        <v>44</v>
      </c>
      <c r="C99" s="187"/>
      <c r="D99" s="190"/>
      <c r="E99" s="190"/>
      <c r="F99" s="190"/>
      <c r="G99" s="195"/>
      <c r="H99" s="198"/>
      <c r="I99" s="66"/>
      <c r="J99" s="54"/>
      <c r="K99" s="67"/>
      <c r="L99" s="56">
        <f t="shared" si="25"/>
        <v>0</v>
      </c>
    </row>
    <row r="100" spans="2:12" hidden="1">
      <c r="B100" s="72" t="s">
        <v>40</v>
      </c>
      <c r="C100" s="185">
        <f>+C95+1</f>
        <v>18</v>
      </c>
      <c r="D100" s="188">
        <f>VLOOKUP(C100,'Completar SOFSE'!$A$19:$E$501,2,0)</f>
        <v>0</v>
      </c>
      <c r="E100" s="188">
        <f>VLOOKUP(C100,'Completar SOFSE'!$A$19:$E$501,3,0)</f>
        <v>0</v>
      </c>
      <c r="F100" s="188">
        <f>VLOOKUP(C100,'Completar SOFSE'!$A$19:$E$501,4,0)</f>
        <v>0</v>
      </c>
      <c r="G100" s="193">
        <f>VLOOKUP(C100,'Completar SOFSE'!$A$19:$E$501,5,0)</f>
        <v>0</v>
      </c>
      <c r="H100" s="196">
        <f>VLOOKUP(C100,'Completar SOFSE'!$A$19:$F$501,6,0)</f>
        <v>0</v>
      </c>
      <c r="I100" s="68"/>
      <c r="J100" s="79"/>
      <c r="K100" s="79"/>
      <c r="L100" s="49">
        <f>I100*$D$60+J100*$D$60+K100*$D$60</f>
        <v>0</v>
      </c>
    </row>
    <row r="101" spans="2:12" hidden="1">
      <c r="B101" s="73" t="s">
        <v>41</v>
      </c>
      <c r="C101" s="186"/>
      <c r="D101" s="189"/>
      <c r="E101" s="189"/>
      <c r="F101" s="189"/>
      <c r="G101" s="194"/>
      <c r="H101" s="197"/>
      <c r="I101" s="65"/>
      <c r="J101" s="79"/>
      <c r="K101" s="79"/>
      <c r="L101" s="49">
        <f t="shared" ref="L101:L104" si="26">I101*$D$60+J101*$D$60+K101*$D$60</f>
        <v>0</v>
      </c>
    </row>
    <row r="102" spans="2:12" hidden="1">
      <c r="B102" s="73" t="s">
        <v>42</v>
      </c>
      <c r="C102" s="186"/>
      <c r="D102" s="189"/>
      <c r="E102" s="189"/>
      <c r="F102" s="189"/>
      <c r="G102" s="194"/>
      <c r="H102" s="197"/>
      <c r="I102" s="65"/>
      <c r="J102" s="79"/>
      <c r="K102" s="79"/>
      <c r="L102" s="49">
        <f t="shared" si="26"/>
        <v>0</v>
      </c>
    </row>
    <row r="103" spans="2:12" hidden="1">
      <c r="B103" s="73" t="s">
        <v>43</v>
      </c>
      <c r="C103" s="186"/>
      <c r="D103" s="189"/>
      <c r="E103" s="189"/>
      <c r="F103" s="189"/>
      <c r="G103" s="194"/>
      <c r="H103" s="197"/>
      <c r="I103" s="65"/>
      <c r="J103" s="51"/>
      <c r="K103" s="79"/>
      <c r="L103" s="49">
        <f t="shared" si="26"/>
        <v>0</v>
      </c>
    </row>
    <row r="104" spans="2:12" ht="13.5" hidden="1" thickBot="1">
      <c r="B104" s="112" t="s">
        <v>44</v>
      </c>
      <c r="C104" s="187"/>
      <c r="D104" s="190"/>
      <c r="E104" s="190"/>
      <c r="F104" s="190"/>
      <c r="G104" s="195"/>
      <c r="H104" s="198"/>
      <c r="I104" s="66"/>
      <c r="J104" s="54"/>
      <c r="K104" s="67"/>
      <c r="L104" s="56">
        <f t="shared" si="26"/>
        <v>0</v>
      </c>
    </row>
    <row r="105" spans="2:12" hidden="1">
      <c r="B105" s="72" t="s">
        <v>40</v>
      </c>
      <c r="C105" s="185">
        <f>+C100+1</f>
        <v>19</v>
      </c>
      <c r="D105" s="188">
        <f>VLOOKUP(C105,'Completar SOFSE'!$A$19:$E$501,2,0)</f>
        <v>0</v>
      </c>
      <c r="E105" s="188">
        <f>VLOOKUP(C105,'Completar SOFSE'!$A$19:$E$501,3,0)</f>
        <v>0</v>
      </c>
      <c r="F105" s="188">
        <f>VLOOKUP(C105,'Completar SOFSE'!$A$19:$E$501,4,0)</f>
        <v>0</v>
      </c>
      <c r="G105" s="193">
        <f>VLOOKUP(C105,'Completar SOFSE'!$A$19:$E$501,5,0)</f>
        <v>0</v>
      </c>
      <c r="H105" s="196">
        <f>VLOOKUP(C105,'Completar SOFSE'!$A$19:$F$501,6,0)</f>
        <v>0</v>
      </c>
      <c r="I105" s="68"/>
      <c r="J105" s="79"/>
      <c r="K105" s="79"/>
      <c r="L105" s="49">
        <f>I105*$D$60+J105*$D$60+K105*$D$60</f>
        <v>0</v>
      </c>
    </row>
    <row r="106" spans="2:12" hidden="1">
      <c r="B106" s="73" t="s">
        <v>41</v>
      </c>
      <c r="C106" s="186"/>
      <c r="D106" s="189"/>
      <c r="E106" s="189"/>
      <c r="F106" s="189"/>
      <c r="G106" s="194"/>
      <c r="H106" s="197"/>
      <c r="I106" s="65"/>
      <c r="J106" s="79"/>
      <c r="K106" s="79"/>
      <c r="L106" s="49">
        <f t="shared" ref="L106:L110" si="27">I106*$D$60+J106*$D$60+K106*$D$60</f>
        <v>0</v>
      </c>
    </row>
    <row r="107" spans="2:12" hidden="1">
      <c r="B107" s="73" t="s">
        <v>42</v>
      </c>
      <c r="C107" s="186"/>
      <c r="D107" s="189"/>
      <c r="E107" s="189"/>
      <c r="F107" s="189"/>
      <c r="G107" s="194"/>
      <c r="H107" s="197"/>
      <c r="I107" s="65"/>
      <c r="J107" s="79"/>
      <c r="K107" s="79"/>
      <c r="L107" s="49">
        <f t="shared" si="27"/>
        <v>0</v>
      </c>
    </row>
    <row r="108" spans="2:12" hidden="1">
      <c r="B108" s="73" t="s">
        <v>43</v>
      </c>
      <c r="C108" s="186"/>
      <c r="D108" s="189"/>
      <c r="E108" s="189"/>
      <c r="F108" s="189"/>
      <c r="G108" s="194"/>
      <c r="H108" s="197"/>
      <c r="I108" s="65"/>
      <c r="J108" s="51"/>
      <c r="K108" s="79"/>
      <c r="L108" s="49">
        <f t="shared" si="27"/>
        <v>0</v>
      </c>
    </row>
    <row r="109" spans="2:12" ht="13.5" hidden="1" thickBot="1">
      <c r="B109" s="112" t="s">
        <v>44</v>
      </c>
      <c r="C109" s="187"/>
      <c r="D109" s="190"/>
      <c r="E109" s="190"/>
      <c r="F109" s="190"/>
      <c r="G109" s="195"/>
      <c r="H109" s="198"/>
      <c r="I109" s="66"/>
      <c r="J109" s="54"/>
      <c r="K109" s="67"/>
      <c r="L109" s="56">
        <f t="shared" si="27"/>
        <v>0</v>
      </c>
    </row>
    <row r="110" spans="2:12" hidden="1">
      <c r="B110" s="72" t="s">
        <v>40</v>
      </c>
      <c r="C110" s="185">
        <f t="shared" ref="C110" si="28">+C105+1</f>
        <v>20</v>
      </c>
      <c r="D110" s="188">
        <f>VLOOKUP(C110,'Completar SOFSE'!$A$19:$E$501,2,0)</f>
        <v>0</v>
      </c>
      <c r="E110" s="188">
        <f>VLOOKUP(C110,'Completar SOFSE'!$A$19:$E$501,3,0)</f>
        <v>0</v>
      </c>
      <c r="F110" s="188">
        <f>VLOOKUP(C110,'Completar SOFSE'!$A$19:$E$501,4,0)</f>
        <v>0</v>
      </c>
      <c r="G110" s="193">
        <f>VLOOKUP(C110,'Completar SOFSE'!$A$19:$E$501,5,0)</f>
        <v>0</v>
      </c>
      <c r="H110" s="196">
        <f>VLOOKUP(C110,'Completar SOFSE'!$A$19:$F$501,6,0)</f>
        <v>0</v>
      </c>
      <c r="I110" s="68"/>
      <c r="J110" s="79"/>
      <c r="K110" s="79"/>
      <c r="L110" s="49">
        <f t="shared" si="27"/>
        <v>0</v>
      </c>
    </row>
    <row r="111" spans="2:12" hidden="1">
      <c r="B111" s="73" t="s">
        <v>41</v>
      </c>
      <c r="C111" s="186"/>
      <c r="D111" s="189"/>
      <c r="E111" s="189"/>
      <c r="F111" s="189"/>
      <c r="G111" s="194"/>
      <c r="H111" s="197"/>
      <c r="I111" s="65"/>
      <c r="J111" s="79"/>
      <c r="K111" s="79"/>
      <c r="L111" s="49">
        <f t="shared" ref="L111:L124" si="29">I111*$D$60+J111*$D$60+K111*$D$60</f>
        <v>0</v>
      </c>
    </row>
    <row r="112" spans="2:12" hidden="1">
      <c r="B112" s="73" t="s">
        <v>42</v>
      </c>
      <c r="C112" s="186"/>
      <c r="D112" s="189"/>
      <c r="E112" s="189"/>
      <c r="F112" s="189"/>
      <c r="G112" s="194"/>
      <c r="H112" s="197"/>
      <c r="I112" s="65"/>
      <c r="J112" s="79"/>
      <c r="K112" s="79"/>
      <c r="L112" s="49">
        <f t="shared" si="29"/>
        <v>0</v>
      </c>
    </row>
    <row r="113" spans="2:12" hidden="1">
      <c r="B113" s="73" t="s">
        <v>43</v>
      </c>
      <c r="C113" s="186"/>
      <c r="D113" s="189"/>
      <c r="E113" s="189"/>
      <c r="F113" s="189"/>
      <c r="G113" s="194"/>
      <c r="H113" s="197"/>
      <c r="I113" s="65"/>
      <c r="J113" s="51"/>
      <c r="K113" s="79"/>
      <c r="L113" s="49">
        <f t="shared" si="29"/>
        <v>0</v>
      </c>
    </row>
    <row r="114" spans="2:12" ht="13.5" hidden="1" thickBot="1">
      <c r="B114" s="112" t="s">
        <v>44</v>
      </c>
      <c r="C114" s="187"/>
      <c r="D114" s="190"/>
      <c r="E114" s="190"/>
      <c r="F114" s="190"/>
      <c r="G114" s="195"/>
      <c r="H114" s="198"/>
      <c r="I114" s="66"/>
      <c r="J114" s="54"/>
      <c r="K114" s="67"/>
      <c r="L114" s="56">
        <f t="shared" si="29"/>
        <v>0</v>
      </c>
    </row>
    <row r="115" spans="2:12" hidden="1">
      <c r="B115" s="72" t="s">
        <v>40</v>
      </c>
      <c r="C115" s="185">
        <f t="shared" ref="C115" si="30">+C110+1</f>
        <v>21</v>
      </c>
      <c r="D115" s="188">
        <f>VLOOKUP(C115,'Completar SOFSE'!$A$19:$E$501,2,0)</f>
        <v>0</v>
      </c>
      <c r="E115" s="188">
        <f>VLOOKUP(C115,'Completar SOFSE'!$A$19:$E$501,3,0)</f>
        <v>0</v>
      </c>
      <c r="F115" s="188">
        <f>VLOOKUP(C115,'Completar SOFSE'!$A$19:$E$501,4,0)</f>
        <v>0</v>
      </c>
      <c r="G115" s="193">
        <f>VLOOKUP(C115,'Completar SOFSE'!$A$19:$E$501,5,0)</f>
        <v>0</v>
      </c>
      <c r="H115" s="196">
        <f>VLOOKUP(C115,'Completar SOFSE'!$A$19:$F$501,6,0)</f>
        <v>0</v>
      </c>
      <c r="I115" s="68"/>
      <c r="J115" s="79"/>
      <c r="K115" s="79"/>
      <c r="L115" s="49">
        <f t="shared" si="29"/>
        <v>0</v>
      </c>
    </row>
    <row r="116" spans="2:12" hidden="1">
      <c r="B116" s="73" t="s">
        <v>41</v>
      </c>
      <c r="C116" s="186"/>
      <c r="D116" s="189"/>
      <c r="E116" s="189"/>
      <c r="F116" s="189"/>
      <c r="G116" s="194"/>
      <c r="H116" s="197"/>
      <c r="I116" s="65"/>
      <c r="J116" s="79"/>
      <c r="K116" s="79"/>
      <c r="L116" s="49">
        <f t="shared" si="29"/>
        <v>0</v>
      </c>
    </row>
    <row r="117" spans="2:12" hidden="1">
      <c r="B117" s="73" t="s">
        <v>42</v>
      </c>
      <c r="C117" s="186"/>
      <c r="D117" s="189"/>
      <c r="E117" s="189"/>
      <c r="F117" s="189"/>
      <c r="G117" s="194"/>
      <c r="H117" s="197"/>
      <c r="I117" s="65"/>
      <c r="J117" s="79"/>
      <c r="K117" s="79"/>
      <c r="L117" s="49">
        <f t="shared" si="29"/>
        <v>0</v>
      </c>
    </row>
    <row r="118" spans="2:12" hidden="1">
      <c r="B118" s="73" t="s">
        <v>43</v>
      </c>
      <c r="C118" s="186"/>
      <c r="D118" s="189"/>
      <c r="E118" s="189"/>
      <c r="F118" s="189"/>
      <c r="G118" s="194"/>
      <c r="H118" s="197"/>
      <c r="I118" s="65"/>
      <c r="J118" s="51"/>
      <c r="K118" s="79"/>
      <c r="L118" s="49">
        <f t="shared" si="29"/>
        <v>0</v>
      </c>
    </row>
    <row r="119" spans="2:12" ht="13.5" hidden="1" thickBot="1">
      <c r="B119" s="112" t="s">
        <v>44</v>
      </c>
      <c r="C119" s="187"/>
      <c r="D119" s="190"/>
      <c r="E119" s="190"/>
      <c r="F119" s="190"/>
      <c r="G119" s="195"/>
      <c r="H119" s="198"/>
      <c r="I119" s="66"/>
      <c r="J119" s="54"/>
      <c r="K119" s="67"/>
      <c r="L119" s="56">
        <f t="shared" si="29"/>
        <v>0</v>
      </c>
    </row>
    <row r="120" spans="2:12" hidden="1">
      <c r="B120" s="72" t="s">
        <v>40</v>
      </c>
      <c r="C120" s="185">
        <f t="shared" ref="C120" si="31">+C115+1</f>
        <v>22</v>
      </c>
      <c r="D120" s="188">
        <f>VLOOKUP(C120,'Completar SOFSE'!$A$19:$E$501,2,0)</f>
        <v>0</v>
      </c>
      <c r="E120" s="188">
        <f>VLOOKUP(C120,'Completar SOFSE'!$A$19:$E$501,3,0)</f>
        <v>0</v>
      </c>
      <c r="F120" s="188">
        <f>VLOOKUP(C120,'Completar SOFSE'!$A$19:$E$501,4,0)</f>
        <v>0</v>
      </c>
      <c r="G120" s="193">
        <f>VLOOKUP(C120,'Completar SOFSE'!$A$19:$E$501,5,0)</f>
        <v>0</v>
      </c>
      <c r="H120" s="196">
        <f>VLOOKUP(C120,'Completar SOFSE'!$A$19:$F$501,6,0)</f>
        <v>0</v>
      </c>
      <c r="I120" s="68"/>
      <c r="J120" s="79"/>
      <c r="K120" s="79"/>
      <c r="L120" s="49">
        <f t="shared" si="29"/>
        <v>0</v>
      </c>
    </row>
    <row r="121" spans="2:12" hidden="1">
      <c r="B121" s="73" t="s">
        <v>41</v>
      </c>
      <c r="C121" s="186"/>
      <c r="D121" s="189"/>
      <c r="E121" s="189"/>
      <c r="F121" s="189"/>
      <c r="G121" s="194"/>
      <c r="H121" s="197"/>
      <c r="I121" s="65"/>
      <c r="J121" s="79"/>
      <c r="K121" s="79"/>
      <c r="L121" s="49">
        <f t="shared" si="29"/>
        <v>0</v>
      </c>
    </row>
    <row r="122" spans="2:12" hidden="1">
      <c r="B122" s="73" t="s">
        <v>42</v>
      </c>
      <c r="C122" s="186"/>
      <c r="D122" s="189"/>
      <c r="E122" s="189"/>
      <c r="F122" s="189"/>
      <c r="G122" s="194"/>
      <c r="H122" s="197"/>
      <c r="I122" s="65"/>
      <c r="J122" s="79"/>
      <c r="K122" s="79"/>
      <c r="L122" s="49">
        <f t="shared" si="29"/>
        <v>0</v>
      </c>
    </row>
    <row r="123" spans="2:12" hidden="1">
      <c r="B123" s="73" t="s">
        <v>43</v>
      </c>
      <c r="C123" s="186"/>
      <c r="D123" s="189"/>
      <c r="E123" s="189"/>
      <c r="F123" s="189"/>
      <c r="G123" s="194"/>
      <c r="H123" s="197"/>
      <c r="I123" s="65"/>
      <c r="J123" s="51"/>
      <c r="K123" s="79"/>
      <c r="L123" s="49">
        <f t="shared" si="29"/>
        <v>0</v>
      </c>
    </row>
    <row r="124" spans="2:12" ht="13.5" hidden="1" thickBot="1">
      <c r="B124" s="112" t="s">
        <v>44</v>
      </c>
      <c r="C124" s="187"/>
      <c r="D124" s="190"/>
      <c r="E124" s="190"/>
      <c r="F124" s="190"/>
      <c r="G124" s="195"/>
      <c r="H124" s="198"/>
      <c r="I124" s="66"/>
      <c r="J124" s="54"/>
      <c r="K124" s="67"/>
      <c r="L124" s="56">
        <f t="shared" si="29"/>
        <v>0</v>
      </c>
    </row>
    <row r="125" spans="2:12" hidden="1">
      <c r="B125" s="72" t="s">
        <v>40</v>
      </c>
      <c r="C125" s="185">
        <f>+C120+1</f>
        <v>23</v>
      </c>
      <c r="D125" s="188">
        <f>VLOOKUP(C125,'Completar SOFSE'!$A$19:$E$501,2,0)</f>
        <v>0</v>
      </c>
      <c r="E125" s="188">
        <f>VLOOKUP(C125,'Completar SOFSE'!$A$19:$E$501,3,0)</f>
        <v>0</v>
      </c>
      <c r="F125" s="188">
        <f>VLOOKUP(C125,'Completar SOFSE'!$A$19:$E$501,4,0)</f>
        <v>0</v>
      </c>
      <c r="G125" s="193">
        <f>VLOOKUP(C125,'Completar SOFSE'!$A$19:$E$501,5,0)</f>
        <v>0</v>
      </c>
      <c r="H125" s="196">
        <f>VLOOKUP(C125,'Completar SOFSE'!$A$19:$F$501,6,0)</f>
        <v>0</v>
      </c>
      <c r="I125" s="68"/>
      <c r="J125" s="79"/>
      <c r="K125" s="79"/>
      <c r="L125" s="49">
        <f>I125*$D$60+J125*$D$60+K125*$D$60</f>
        <v>0</v>
      </c>
    </row>
    <row r="126" spans="2:12" hidden="1">
      <c r="B126" s="73" t="s">
        <v>41</v>
      </c>
      <c r="C126" s="186"/>
      <c r="D126" s="189"/>
      <c r="E126" s="189"/>
      <c r="F126" s="189"/>
      <c r="G126" s="194"/>
      <c r="H126" s="197"/>
      <c r="I126" s="65"/>
      <c r="J126" s="79"/>
      <c r="K126" s="79"/>
      <c r="L126" s="49">
        <f t="shared" ref="L126:L144" si="32">I126*$D$60+J126*$D$60+K126*$D$60</f>
        <v>0</v>
      </c>
    </row>
    <row r="127" spans="2:12" hidden="1">
      <c r="B127" s="73" t="s">
        <v>42</v>
      </c>
      <c r="C127" s="186"/>
      <c r="D127" s="189"/>
      <c r="E127" s="189"/>
      <c r="F127" s="189"/>
      <c r="G127" s="194"/>
      <c r="H127" s="197"/>
      <c r="I127" s="65"/>
      <c r="J127" s="79"/>
      <c r="K127" s="79"/>
      <c r="L127" s="49">
        <f t="shared" si="32"/>
        <v>0</v>
      </c>
    </row>
    <row r="128" spans="2:12" hidden="1">
      <c r="B128" s="73" t="s">
        <v>43</v>
      </c>
      <c r="C128" s="186"/>
      <c r="D128" s="189"/>
      <c r="E128" s="189"/>
      <c r="F128" s="189"/>
      <c r="G128" s="194"/>
      <c r="H128" s="197"/>
      <c r="I128" s="65"/>
      <c r="J128" s="51"/>
      <c r="K128" s="79"/>
      <c r="L128" s="49">
        <f t="shared" si="32"/>
        <v>0</v>
      </c>
    </row>
    <row r="129" spans="2:12" ht="13.5" hidden="1" thickBot="1">
      <c r="B129" s="112" t="s">
        <v>44</v>
      </c>
      <c r="C129" s="187"/>
      <c r="D129" s="190"/>
      <c r="E129" s="190"/>
      <c r="F129" s="190"/>
      <c r="G129" s="195"/>
      <c r="H129" s="198"/>
      <c r="I129" s="66"/>
      <c r="J129" s="54"/>
      <c r="K129" s="67"/>
      <c r="L129" s="56">
        <f t="shared" si="32"/>
        <v>0</v>
      </c>
    </row>
    <row r="130" spans="2:12" hidden="1">
      <c r="B130" s="72" t="s">
        <v>40</v>
      </c>
      <c r="C130" s="185">
        <f t="shared" ref="C130" si="33">+C125+1</f>
        <v>24</v>
      </c>
      <c r="D130" s="188">
        <f>VLOOKUP(C130,'Completar SOFSE'!$A$19:$E$501,2,0)</f>
        <v>0</v>
      </c>
      <c r="E130" s="188">
        <f>VLOOKUP(C130,'Completar SOFSE'!$A$19:$E$501,3,0)</f>
        <v>0</v>
      </c>
      <c r="F130" s="188">
        <f>VLOOKUP(C130,'Completar SOFSE'!$A$19:$E$501,4,0)</f>
        <v>0</v>
      </c>
      <c r="G130" s="193">
        <f>VLOOKUP(C130,'Completar SOFSE'!$A$19:$E$501,5,0)</f>
        <v>0</v>
      </c>
      <c r="H130" s="196">
        <f>VLOOKUP(C130,'Completar SOFSE'!$A$19:$F$501,6,0)</f>
        <v>0</v>
      </c>
      <c r="I130" s="68"/>
      <c r="J130" s="79"/>
      <c r="K130" s="79"/>
      <c r="L130" s="49">
        <f t="shared" si="32"/>
        <v>0</v>
      </c>
    </row>
    <row r="131" spans="2:12" hidden="1">
      <c r="B131" s="73" t="s">
        <v>41</v>
      </c>
      <c r="C131" s="186"/>
      <c r="D131" s="189"/>
      <c r="E131" s="189"/>
      <c r="F131" s="189"/>
      <c r="G131" s="194"/>
      <c r="H131" s="197"/>
      <c r="I131" s="65"/>
      <c r="J131" s="79"/>
      <c r="K131" s="79"/>
      <c r="L131" s="49">
        <f t="shared" si="32"/>
        <v>0</v>
      </c>
    </row>
    <row r="132" spans="2:12" hidden="1">
      <c r="B132" s="73" t="s">
        <v>42</v>
      </c>
      <c r="C132" s="186"/>
      <c r="D132" s="189"/>
      <c r="E132" s="189"/>
      <c r="F132" s="189"/>
      <c r="G132" s="194"/>
      <c r="H132" s="197"/>
      <c r="I132" s="65"/>
      <c r="J132" s="79"/>
      <c r="K132" s="79"/>
      <c r="L132" s="49">
        <f t="shared" si="32"/>
        <v>0</v>
      </c>
    </row>
    <row r="133" spans="2:12" hidden="1">
      <c r="B133" s="73" t="s">
        <v>43</v>
      </c>
      <c r="C133" s="186"/>
      <c r="D133" s="189"/>
      <c r="E133" s="189"/>
      <c r="F133" s="189"/>
      <c r="G133" s="194"/>
      <c r="H133" s="197"/>
      <c r="I133" s="65"/>
      <c r="J133" s="51"/>
      <c r="K133" s="79"/>
      <c r="L133" s="49">
        <f t="shared" si="32"/>
        <v>0</v>
      </c>
    </row>
    <row r="134" spans="2:12" ht="13.5" hidden="1" thickBot="1">
      <c r="B134" s="112" t="s">
        <v>44</v>
      </c>
      <c r="C134" s="187"/>
      <c r="D134" s="190"/>
      <c r="E134" s="190"/>
      <c r="F134" s="190"/>
      <c r="G134" s="195"/>
      <c r="H134" s="198"/>
      <c r="I134" s="66"/>
      <c r="J134" s="54"/>
      <c r="K134" s="67"/>
      <c r="L134" s="56">
        <f t="shared" si="32"/>
        <v>0</v>
      </c>
    </row>
    <row r="135" spans="2:12" hidden="1">
      <c r="B135" s="72" t="s">
        <v>40</v>
      </c>
      <c r="C135" s="185">
        <f t="shared" ref="C135" si="34">+C130+1</f>
        <v>25</v>
      </c>
      <c r="D135" s="188">
        <f>VLOOKUP(C135,'Completar SOFSE'!$A$19:$E$501,2,0)</f>
        <v>0</v>
      </c>
      <c r="E135" s="188">
        <f>VLOOKUP(C135,'Completar SOFSE'!$A$19:$E$501,3,0)</f>
        <v>0</v>
      </c>
      <c r="F135" s="188">
        <f>VLOOKUP(C135,'Completar SOFSE'!$A$19:$E$501,4,0)</f>
        <v>0</v>
      </c>
      <c r="G135" s="193">
        <f>VLOOKUP(C135,'Completar SOFSE'!$A$19:$E$501,5,0)</f>
        <v>0</v>
      </c>
      <c r="H135" s="196">
        <f>VLOOKUP(C135,'Completar SOFSE'!$A$19:$F$501,6,0)</f>
        <v>0</v>
      </c>
      <c r="I135" s="68"/>
      <c r="J135" s="79"/>
      <c r="K135" s="79"/>
      <c r="L135" s="49">
        <f t="shared" si="32"/>
        <v>0</v>
      </c>
    </row>
    <row r="136" spans="2:12" hidden="1">
      <c r="B136" s="73" t="s">
        <v>41</v>
      </c>
      <c r="C136" s="186"/>
      <c r="D136" s="189"/>
      <c r="E136" s="189"/>
      <c r="F136" s="189"/>
      <c r="G136" s="194"/>
      <c r="H136" s="197"/>
      <c r="I136" s="65"/>
      <c r="J136" s="79"/>
      <c r="K136" s="79"/>
      <c r="L136" s="49">
        <f t="shared" si="32"/>
        <v>0</v>
      </c>
    </row>
    <row r="137" spans="2:12" hidden="1">
      <c r="B137" s="73" t="s">
        <v>42</v>
      </c>
      <c r="C137" s="186"/>
      <c r="D137" s="189"/>
      <c r="E137" s="189"/>
      <c r="F137" s="189"/>
      <c r="G137" s="194"/>
      <c r="H137" s="197"/>
      <c r="I137" s="65"/>
      <c r="J137" s="79"/>
      <c r="K137" s="79"/>
      <c r="L137" s="49">
        <f t="shared" si="32"/>
        <v>0</v>
      </c>
    </row>
    <row r="138" spans="2:12" hidden="1">
      <c r="B138" s="73" t="s">
        <v>43</v>
      </c>
      <c r="C138" s="186"/>
      <c r="D138" s="189"/>
      <c r="E138" s="189"/>
      <c r="F138" s="189"/>
      <c r="G138" s="194"/>
      <c r="H138" s="197"/>
      <c r="I138" s="65"/>
      <c r="J138" s="51"/>
      <c r="K138" s="79"/>
      <c r="L138" s="49">
        <f t="shared" si="32"/>
        <v>0</v>
      </c>
    </row>
    <row r="139" spans="2:12" ht="13.5" hidden="1" thickBot="1">
      <c r="B139" s="112" t="s">
        <v>44</v>
      </c>
      <c r="C139" s="187"/>
      <c r="D139" s="190"/>
      <c r="E139" s="190"/>
      <c r="F139" s="190"/>
      <c r="G139" s="195"/>
      <c r="H139" s="198"/>
      <c r="I139" s="66"/>
      <c r="J139" s="54"/>
      <c r="K139" s="67"/>
      <c r="L139" s="56">
        <f t="shared" si="32"/>
        <v>0</v>
      </c>
    </row>
    <row r="140" spans="2:12" hidden="1">
      <c r="B140" s="72" t="s">
        <v>40</v>
      </c>
      <c r="C140" s="185">
        <f t="shared" ref="C140" si="35">+C135+1</f>
        <v>26</v>
      </c>
      <c r="D140" s="188">
        <f>VLOOKUP(C140,'Completar SOFSE'!$A$19:$E$501,2,0)</f>
        <v>0</v>
      </c>
      <c r="E140" s="188">
        <f>VLOOKUP(C140,'Completar SOFSE'!$A$19:$E$501,3,0)</f>
        <v>0</v>
      </c>
      <c r="F140" s="188">
        <f>VLOOKUP(C140,'Completar SOFSE'!$A$19:$E$501,4,0)</f>
        <v>0</v>
      </c>
      <c r="G140" s="193">
        <f>VLOOKUP(C140,'Completar SOFSE'!$A$19:$E$501,5,0)</f>
        <v>0</v>
      </c>
      <c r="H140" s="196">
        <f>VLOOKUP(C140,'Completar SOFSE'!$A$19:$F$501,6,0)</f>
        <v>0</v>
      </c>
      <c r="I140" s="68"/>
      <c r="J140" s="79"/>
      <c r="K140" s="79"/>
      <c r="L140" s="49">
        <f t="shared" si="32"/>
        <v>0</v>
      </c>
    </row>
    <row r="141" spans="2:12" hidden="1">
      <c r="B141" s="73" t="s">
        <v>41</v>
      </c>
      <c r="C141" s="186"/>
      <c r="D141" s="189"/>
      <c r="E141" s="189"/>
      <c r="F141" s="189"/>
      <c r="G141" s="194"/>
      <c r="H141" s="197"/>
      <c r="I141" s="65"/>
      <c r="J141" s="79"/>
      <c r="K141" s="79"/>
      <c r="L141" s="49">
        <f t="shared" si="32"/>
        <v>0</v>
      </c>
    </row>
    <row r="142" spans="2:12" hidden="1">
      <c r="B142" s="73" t="s">
        <v>42</v>
      </c>
      <c r="C142" s="186"/>
      <c r="D142" s="189"/>
      <c r="E142" s="189"/>
      <c r="F142" s="189"/>
      <c r="G142" s="194"/>
      <c r="H142" s="197"/>
      <c r="I142" s="65"/>
      <c r="J142" s="79"/>
      <c r="K142" s="79"/>
      <c r="L142" s="49">
        <f t="shared" si="32"/>
        <v>0</v>
      </c>
    </row>
    <row r="143" spans="2:12" hidden="1">
      <c r="B143" s="73" t="s">
        <v>43</v>
      </c>
      <c r="C143" s="186"/>
      <c r="D143" s="189"/>
      <c r="E143" s="189"/>
      <c r="F143" s="189"/>
      <c r="G143" s="194"/>
      <c r="H143" s="197"/>
      <c r="I143" s="65"/>
      <c r="J143" s="51"/>
      <c r="K143" s="79"/>
      <c r="L143" s="49">
        <f t="shared" si="32"/>
        <v>0</v>
      </c>
    </row>
    <row r="144" spans="2:12" ht="13.5" hidden="1" thickBot="1">
      <c r="B144" s="112" t="s">
        <v>44</v>
      </c>
      <c r="C144" s="187"/>
      <c r="D144" s="190"/>
      <c r="E144" s="190"/>
      <c r="F144" s="190"/>
      <c r="G144" s="195"/>
      <c r="H144" s="198"/>
      <c r="I144" s="66"/>
      <c r="J144" s="54"/>
      <c r="K144" s="67"/>
      <c r="L144" s="56">
        <f t="shared" si="32"/>
        <v>0</v>
      </c>
    </row>
    <row r="145" spans="2:12" hidden="1">
      <c r="B145" s="72" t="s">
        <v>40</v>
      </c>
      <c r="C145" s="185">
        <f>+C140+1</f>
        <v>27</v>
      </c>
      <c r="D145" s="188">
        <f>VLOOKUP(C145,'Completar SOFSE'!$A$19:$E$501,2,0)</f>
        <v>0</v>
      </c>
      <c r="E145" s="188">
        <f>VLOOKUP(C145,'Completar SOFSE'!$A$19:$E$501,3,0)</f>
        <v>0</v>
      </c>
      <c r="F145" s="188">
        <f>VLOOKUP(C145,'Completar SOFSE'!$A$19:$E$501,4,0)</f>
        <v>0</v>
      </c>
      <c r="G145" s="193">
        <f>VLOOKUP(C145,'Completar SOFSE'!$A$19:$E$501,5,0)</f>
        <v>0</v>
      </c>
      <c r="H145" s="196">
        <f>VLOOKUP(C145,'Completar SOFSE'!$A$19:$F$501,6,0)</f>
        <v>0</v>
      </c>
      <c r="I145" s="68"/>
      <c r="J145" s="79"/>
      <c r="K145" s="79"/>
      <c r="L145" s="49">
        <f>I145*$D$60+J145*$D$60+K145*$D$60</f>
        <v>0</v>
      </c>
    </row>
    <row r="146" spans="2:12" hidden="1">
      <c r="B146" s="73" t="s">
        <v>41</v>
      </c>
      <c r="C146" s="186"/>
      <c r="D146" s="189"/>
      <c r="E146" s="189"/>
      <c r="F146" s="189"/>
      <c r="G146" s="194"/>
      <c r="H146" s="197"/>
      <c r="I146" s="65"/>
      <c r="J146" s="79"/>
      <c r="K146" s="79"/>
      <c r="L146" s="49">
        <f t="shared" ref="L146:L164" si="36">I146*$D$60+J146*$D$60+K146*$D$60</f>
        <v>0</v>
      </c>
    </row>
    <row r="147" spans="2:12" hidden="1">
      <c r="B147" s="73" t="s">
        <v>42</v>
      </c>
      <c r="C147" s="186"/>
      <c r="D147" s="189"/>
      <c r="E147" s="189"/>
      <c r="F147" s="189"/>
      <c r="G147" s="194"/>
      <c r="H147" s="197"/>
      <c r="I147" s="65"/>
      <c r="J147" s="79"/>
      <c r="K147" s="79"/>
      <c r="L147" s="49">
        <f t="shared" si="36"/>
        <v>0</v>
      </c>
    </row>
    <row r="148" spans="2:12" hidden="1">
      <c r="B148" s="73" t="s">
        <v>43</v>
      </c>
      <c r="C148" s="186"/>
      <c r="D148" s="189"/>
      <c r="E148" s="189"/>
      <c r="F148" s="189"/>
      <c r="G148" s="194"/>
      <c r="H148" s="197"/>
      <c r="I148" s="65"/>
      <c r="J148" s="51"/>
      <c r="K148" s="79"/>
      <c r="L148" s="49">
        <f t="shared" si="36"/>
        <v>0</v>
      </c>
    </row>
    <row r="149" spans="2:12" ht="13.5" hidden="1" thickBot="1">
      <c r="B149" s="112" t="s">
        <v>44</v>
      </c>
      <c r="C149" s="187"/>
      <c r="D149" s="190"/>
      <c r="E149" s="190"/>
      <c r="F149" s="190"/>
      <c r="G149" s="195"/>
      <c r="H149" s="198"/>
      <c r="I149" s="66"/>
      <c r="J149" s="54"/>
      <c r="K149" s="67"/>
      <c r="L149" s="56">
        <f t="shared" si="36"/>
        <v>0</v>
      </c>
    </row>
    <row r="150" spans="2:12" hidden="1">
      <c r="B150" s="72" t="s">
        <v>40</v>
      </c>
      <c r="C150" s="185">
        <f t="shared" ref="C150" si="37">+C145+1</f>
        <v>28</v>
      </c>
      <c r="D150" s="188">
        <f>VLOOKUP(C150,'Completar SOFSE'!$A$19:$E$501,2,0)</f>
        <v>0</v>
      </c>
      <c r="E150" s="188">
        <f>VLOOKUP(C150,'Completar SOFSE'!$A$19:$E$501,3,0)</f>
        <v>0</v>
      </c>
      <c r="F150" s="188">
        <f>VLOOKUP(C150,'Completar SOFSE'!$A$19:$E$501,4,0)</f>
        <v>0</v>
      </c>
      <c r="G150" s="193">
        <f>VLOOKUP(C150,'Completar SOFSE'!$A$19:$E$501,5,0)</f>
        <v>0</v>
      </c>
      <c r="H150" s="196">
        <f>VLOOKUP(C150,'Completar SOFSE'!$A$19:$F$501,6,0)</f>
        <v>0</v>
      </c>
      <c r="I150" s="68"/>
      <c r="J150" s="79"/>
      <c r="K150" s="79"/>
      <c r="L150" s="49">
        <f t="shared" si="36"/>
        <v>0</v>
      </c>
    </row>
    <row r="151" spans="2:12" hidden="1">
      <c r="B151" s="73" t="s">
        <v>41</v>
      </c>
      <c r="C151" s="186"/>
      <c r="D151" s="189"/>
      <c r="E151" s="189"/>
      <c r="F151" s="189"/>
      <c r="G151" s="194"/>
      <c r="H151" s="197"/>
      <c r="I151" s="65"/>
      <c r="J151" s="79"/>
      <c r="K151" s="79"/>
      <c r="L151" s="49">
        <f t="shared" si="36"/>
        <v>0</v>
      </c>
    </row>
    <row r="152" spans="2:12" hidden="1">
      <c r="B152" s="73" t="s">
        <v>42</v>
      </c>
      <c r="C152" s="186"/>
      <c r="D152" s="189"/>
      <c r="E152" s="189"/>
      <c r="F152" s="189"/>
      <c r="G152" s="194"/>
      <c r="H152" s="197"/>
      <c r="I152" s="65"/>
      <c r="J152" s="79"/>
      <c r="K152" s="79"/>
      <c r="L152" s="49">
        <f t="shared" si="36"/>
        <v>0</v>
      </c>
    </row>
    <row r="153" spans="2:12" hidden="1">
      <c r="B153" s="73" t="s">
        <v>43</v>
      </c>
      <c r="C153" s="186"/>
      <c r="D153" s="189"/>
      <c r="E153" s="189"/>
      <c r="F153" s="189"/>
      <c r="G153" s="194"/>
      <c r="H153" s="197"/>
      <c r="I153" s="65"/>
      <c r="J153" s="51"/>
      <c r="K153" s="79"/>
      <c r="L153" s="49">
        <f t="shared" si="36"/>
        <v>0</v>
      </c>
    </row>
    <row r="154" spans="2:12" ht="13.5" hidden="1" thickBot="1">
      <c r="B154" s="112" t="s">
        <v>44</v>
      </c>
      <c r="C154" s="187"/>
      <c r="D154" s="190"/>
      <c r="E154" s="190"/>
      <c r="F154" s="190"/>
      <c r="G154" s="195"/>
      <c r="H154" s="198"/>
      <c r="I154" s="66"/>
      <c r="J154" s="54"/>
      <c r="K154" s="67"/>
      <c r="L154" s="56">
        <f t="shared" si="36"/>
        <v>0</v>
      </c>
    </row>
    <row r="155" spans="2:12" hidden="1">
      <c r="B155" s="72" t="s">
        <v>40</v>
      </c>
      <c r="C155" s="185">
        <f t="shared" ref="C155" si="38">+C150+1</f>
        <v>29</v>
      </c>
      <c r="D155" s="188">
        <f>VLOOKUP(C155,'Completar SOFSE'!$A$19:$E$501,2,0)</f>
        <v>0</v>
      </c>
      <c r="E155" s="188">
        <f>VLOOKUP(C155,'Completar SOFSE'!$A$19:$E$501,3,0)</f>
        <v>0</v>
      </c>
      <c r="F155" s="188">
        <f>VLOOKUP(C155,'Completar SOFSE'!$A$19:$E$501,4,0)</f>
        <v>0</v>
      </c>
      <c r="G155" s="193">
        <f>VLOOKUP(C155,'Completar SOFSE'!$A$19:$E$501,5,0)</f>
        <v>0</v>
      </c>
      <c r="H155" s="196">
        <f>VLOOKUP(C155,'Completar SOFSE'!$A$19:$F$501,6,0)</f>
        <v>0</v>
      </c>
      <c r="I155" s="68"/>
      <c r="J155" s="79"/>
      <c r="K155" s="79"/>
      <c r="L155" s="49">
        <f t="shared" si="36"/>
        <v>0</v>
      </c>
    </row>
    <row r="156" spans="2:12" hidden="1">
      <c r="B156" s="73" t="s">
        <v>41</v>
      </c>
      <c r="C156" s="186"/>
      <c r="D156" s="189"/>
      <c r="E156" s="189"/>
      <c r="F156" s="189"/>
      <c r="G156" s="194"/>
      <c r="H156" s="197"/>
      <c r="I156" s="65"/>
      <c r="J156" s="79"/>
      <c r="K156" s="79"/>
      <c r="L156" s="49">
        <f t="shared" si="36"/>
        <v>0</v>
      </c>
    </row>
    <row r="157" spans="2:12" hidden="1">
      <c r="B157" s="73" t="s">
        <v>42</v>
      </c>
      <c r="C157" s="186"/>
      <c r="D157" s="189"/>
      <c r="E157" s="189"/>
      <c r="F157" s="189"/>
      <c r="G157" s="194"/>
      <c r="H157" s="197"/>
      <c r="I157" s="65"/>
      <c r="J157" s="79"/>
      <c r="K157" s="79"/>
      <c r="L157" s="49">
        <f t="shared" si="36"/>
        <v>0</v>
      </c>
    </row>
    <row r="158" spans="2:12" hidden="1">
      <c r="B158" s="73" t="s">
        <v>43</v>
      </c>
      <c r="C158" s="186"/>
      <c r="D158" s="189"/>
      <c r="E158" s="189"/>
      <c r="F158" s="189"/>
      <c r="G158" s="194"/>
      <c r="H158" s="197"/>
      <c r="I158" s="65"/>
      <c r="J158" s="51"/>
      <c r="K158" s="79"/>
      <c r="L158" s="49">
        <f t="shared" si="36"/>
        <v>0</v>
      </c>
    </row>
    <row r="159" spans="2:12" ht="13.5" hidden="1" thickBot="1">
      <c r="B159" s="112" t="s">
        <v>44</v>
      </c>
      <c r="C159" s="187"/>
      <c r="D159" s="190"/>
      <c r="E159" s="190"/>
      <c r="F159" s="190"/>
      <c r="G159" s="195"/>
      <c r="H159" s="198"/>
      <c r="I159" s="66"/>
      <c r="J159" s="54"/>
      <c r="K159" s="67"/>
      <c r="L159" s="56">
        <f t="shared" si="36"/>
        <v>0</v>
      </c>
    </row>
    <row r="160" spans="2:12" hidden="1">
      <c r="B160" s="72" t="s">
        <v>40</v>
      </c>
      <c r="C160" s="185">
        <f t="shared" ref="C160" si="39">+C155+1</f>
        <v>30</v>
      </c>
      <c r="D160" s="188">
        <f>VLOOKUP(C160,'Completar SOFSE'!$A$19:$E$501,2,0)</f>
        <v>0</v>
      </c>
      <c r="E160" s="188">
        <f>VLOOKUP(C160,'Completar SOFSE'!$A$19:$E$501,3,0)</f>
        <v>0</v>
      </c>
      <c r="F160" s="188">
        <f>VLOOKUP(C160,'Completar SOFSE'!$A$19:$E$501,4,0)</f>
        <v>0</v>
      </c>
      <c r="G160" s="193">
        <f>VLOOKUP(C160,'Completar SOFSE'!$A$19:$E$501,5,0)</f>
        <v>0</v>
      </c>
      <c r="H160" s="196">
        <f>VLOOKUP(C160,'Completar SOFSE'!$A$19:$F$501,6,0)</f>
        <v>0</v>
      </c>
      <c r="I160" s="68"/>
      <c r="J160" s="79"/>
      <c r="K160" s="79"/>
      <c r="L160" s="49">
        <f t="shared" si="36"/>
        <v>0</v>
      </c>
    </row>
    <row r="161" spans="2:12" hidden="1">
      <c r="B161" s="73" t="s">
        <v>41</v>
      </c>
      <c r="C161" s="186"/>
      <c r="D161" s="189"/>
      <c r="E161" s="189"/>
      <c r="F161" s="189"/>
      <c r="G161" s="194"/>
      <c r="H161" s="197"/>
      <c r="I161" s="65"/>
      <c r="J161" s="79"/>
      <c r="K161" s="79"/>
      <c r="L161" s="49">
        <f t="shared" si="36"/>
        <v>0</v>
      </c>
    </row>
    <row r="162" spans="2:12" hidden="1">
      <c r="B162" s="73" t="s">
        <v>42</v>
      </c>
      <c r="C162" s="186"/>
      <c r="D162" s="189"/>
      <c r="E162" s="189"/>
      <c r="F162" s="189"/>
      <c r="G162" s="194"/>
      <c r="H162" s="197"/>
      <c r="I162" s="65"/>
      <c r="J162" s="79"/>
      <c r="K162" s="79"/>
      <c r="L162" s="49">
        <f t="shared" si="36"/>
        <v>0</v>
      </c>
    </row>
    <row r="163" spans="2:12" hidden="1">
      <c r="B163" s="73" t="s">
        <v>43</v>
      </c>
      <c r="C163" s="186"/>
      <c r="D163" s="189"/>
      <c r="E163" s="189"/>
      <c r="F163" s="189"/>
      <c r="G163" s="194"/>
      <c r="H163" s="197"/>
      <c r="I163" s="65"/>
      <c r="J163" s="51"/>
      <c r="K163" s="79"/>
      <c r="L163" s="49">
        <f t="shared" si="36"/>
        <v>0</v>
      </c>
    </row>
    <row r="164" spans="2:12" ht="13.5" hidden="1" thickBot="1">
      <c r="B164" s="112" t="s">
        <v>44</v>
      </c>
      <c r="C164" s="187"/>
      <c r="D164" s="190"/>
      <c r="E164" s="190"/>
      <c r="F164" s="190"/>
      <c r="G164" s="195"/>
      <c r="H164" s="198"/>
      <c r="I164" s="66"/>
      <c r="J164" s="54"/>
      <c r="K164" s="67"/>
      <c r="L164" s="56">
        <f t="shared" si="36"/>
        <v>0</v>
      </c>
    </row>
    <row r="165" spans="2:12" hidden="1">
      <c r="B165" s="72" t="s">
        <v>40</v>
      </c>
      <c r="C165" s="185">
        <f>+C160+1</f>
        <v>31</v>
      </c>
      <c r="D165" s="188">
        <f>VLOOKUP(C165,'Completar SOFSE'!$A$19:$E$501,2,0)</f>
        <v>0</v>
      </c>
      <c r="E165" s="188">
        <f>VLOOKUP(C165,'Completar SOFSE'!$A$19:$E$501,3,0)</f>
        <v>0</v>
      </c>
      <c r="F165" s="188">
        <f>VLOOKUP(C165,'Completar SOFSE'!$A$19:$E$501,4,0)</f>
        <v>0</v>
      </c>
      <c r="G165" s="193">
        <f>VLOOKUP(C165,'Completar SOFSE'!$A$19:$E$501,5,0)</f>
        <v>0</v>
      </c>
      <c r="H165" s="196">
        <f>VLOOKUP(C165,'Completar SOFSE'!$A$19:$F$501,6,0)</f>
        <v>0</v>
      </c>
      <c r="I165" s="68"/>
      <c r="J165" s="79"/>
      <c r="K165" s="79"/>
      <c r="L165" s="49">
        <f>I165*$D$60+J165*$D$60+K165*$D$60</f>
        <v>0</v>
      </c>
    </row>
    <row r="166" spans="2:12" hidden="1">
      <c r="B166" s="73" t="s">
        <v>41</v>
      </c>
      <c r="C166" s="186"/>
      <c r="D166" s="189"/>
      <c r="E166" s="189"/>
      <c r="F166" s="189"/>
      <c r="G166" s="194"/>
      <c r="H166" s="197"/>
      <c r="I166" s="65"/>
      <c r="J166" s="79"/>
      <c r="K166" s="79"/>
      <c r="L166" s="49">
        <f t="shared" ref="L166:L184" si="40">I166*$D$60+J166*$D$60+K166*$D$60</f>
        <v>0</v>
      </c>
    </row>
    <row r="167" spans="2:12" hidden="1">
      <c r="B167" s="73" t="s">
        <v>42</v>
      </c>
      <c r="C167" s="186"/>
      <c r="D167" s="189"/>
      <c r="E167" s="189"/>
      <c r="F167" s="189"/>
      <c r="G167" s="194"/>
      <c r="H167" s="197"/>
      <c r="I167" s="65"/>
      <c r="J167" s="79"/>
      <c r="K167" s="79"/>
      <c r="L167" s="49">
        <f t="shared" si="40"/>
        <v>0</v>
      </c>
    </row>
    <row r="168" spans="2:12" hidden="1">
      <c r="B168" s="73" t="s">
        <v>43</v>
      </c>
      <c r="C168" s="186"/>
      <c r="D168" s="189"/>
      <c r="E168" s="189"/>
      <c r="F168" s="189"/>
      <c r="G168" s="194"/>
      <c r="H168" s="197"/>
      <c r="I168" s="65"/>
      <c r="J168" s="51"/>
      <c r="K168" s="79"/>
      <c r="L168" s="49">
        <f t="shared" si="40"/>
        <v>0</v>
      </c>
    </row>
    <row r="169" spans="2:12" ht="13.5" hidden="1" thickBot="1">
      <c r="B169" s="112" t="s">
        <v>44</v>
      </c>
      <c r="C169" s="187"/>
      <c r="D169" s="190"/>
      <c r="E169" s="190"/>
      <c r="F169" s="190"/>
      <c r="G169" s="195"/>
      <c r="H169" s="198"/>
      <c r="I169" s="66"/>
      <c r="J169" s="54"/>
      <c r="K169" s="67"/>
      <c r="L169" s="56">
        <f t="shared" si="40"/>
        <v>0</v>
      </c>
    </row>
    <row r="170" spans="2:12" hidden="1">
      <c r="B170" s="72" t="s">
        <v>40</v>
      </c>
      <c r="C170" s="185">
        <f t="shared" ref="C170" si="41">+C165+1</f>
        <v>32</v>
      </c>
      <c r="D170" s="188">
        <f>VLOOKUP(C170,'Completar SOFSE'!$A$19:$E$501,2,0)</f>
        <v>0</v>
      </c>
      <c r="E170" s="188">
        <f>VLOOKUP(C170,'Completar SOFSE'!$A$19:$E$501,3,0)</f>
        <v>0</v>
      </c>
      <c r="F170" s="188">
        <f>VLOOKUP(C170,'Completar SOFSE'!$A$19:$E$501,4,0)</f>
        <v>0</v>
      </c>
      <c r="G170" s="193">
        <f>VLOOKUP(C170,'Completar SOFSE'!$A$19:$E$501,5,0)</f>
        <v>0</v>
      </c>
      <c r="H170" s="196">
        <f>VLOOKUP(C170,'Completar SOFSE'!$A$19:$F$501,6,0)</f>
        <v>0</v>
      </c>
      <c r="I170" s="68"/>
      <c r="J170" s="79"/>
      <c r="K170" s="79"/>
      <c r="L170" s="49">
        <f t="shared" si="40"/>
        <v>0</v>
      </c>
    </row>
    <row r="171" spans="2:12" hidden="1">
      <c r="B171" s="73" t="s">
        <v>41</v>
      </c>
      <c r="C171" s="186"/>
      <c r="D171" s="189"/>
      <c r="E171" s="189"/>
      <c r="F171" s="189"/>
      <c r="G171" s="194"/>
      <c r="H171" s="197"/>
      <c r="I171" s="65"/>
      <c r="J171" s="79"/>
      <c r="K171" s="79"/>
      <c r="L171" s="49">
        <f t="shared" si="40"/>
        <v>0</v>
      </c>
    </row>
    <row r="172" spans="2:12" hidden="1">
      <c r="B172" s="73" t="s">
        <v>42</v>
      </c>
      <c r="C172" s="186"/>
      <c r="D172" s="189"/>
      <c r="E172" s="189"/>
      <c r="F172" s="189"/>
      <c r="G172" s="194"/>
      <c r="H172" s="197"/>
      <c r="I172" s="65"/>
      <c r="J172" s="79"/>
      <c r="K172" s="79"/>
      <c r="L172" s="49">
        <f t="shared" si="40"/>
        <v>0</v>
      </c>
    </row>
    <row r="173" spans="2:12" hidden="1">
      <c r="B173" s="73" t="s">
        <v>43</v>
      </c>
      <c r="C173" s="186"/>
      <c r="D173" s="189"/>
      <c r="E173" s="189"/>
      <c r="F173" s="189"/>
      <c r="G173" s="194"/>
      <c r="H173" s="197"/>
      <c r="I173" s="65"/>
      <c r="J173" s="51"/>
      <c r="K173" s="79"/>
      <c r="L173" s="49">
        <f t="shared" si="40"/>
        <v>0</v>
      </c>
    </row>
    <row r="174" spans="2:12" ht="13.5" hidden="1" thickBot="1">
      <c r="B174" s="112" t="s">
        <v>44</v>
      </c>
      <c r="C174" s="187"/>
      <c r="D174" s="190"/>
      <c r="E174" s="190"/>
      <c r="F174" s="190"/>
      <c r="G174" s="195"/>
      <c r="H174" s="198"/>
      <c r="I174" s="66"/>
      <c r="J174" s="54"/>
      <c r="K174" s="67"/>
      <c r="L174" s="56">
        <f t="shared" si="40"/>
        <v>0</v>
      </c>
    </row>
    <row r="175" spans="2:12" hidden="1">
      <c r="B175" s="72" t="s">
        <v>40</v>
      </c>
      <c r="C175" s="185">
        <f t="shared" ref="C175" si="42">+C170+1</f>
        <v>33</v>
      </c>
      <c r="D175" s="188">
        <f>VLOOKUP(C175,'Completar SOFSE'!$A$19:$E$501,2,0)</f>
        <v>0</v>
      </c>
      <c r="E175" s="188">
        <f>VLOOKUP(C175,'Completar SOFSE'!$A$19:$E$501,3,0)</f>
        <v>0</v>
      </c>
      <c r="F175" s="188">
        <f>VLOOKUP(C175,'Completar SOFSE'!$A$19:$E$501,4,0)</f>
        <v>0</v>
      </c>
      <c r="G175" s="193">
        <f>VLOOKUP(C175,'Completar SOFSE'!$A$19:$E$501,5,0)</f>
        <v>0</v>
      </c>
      <c r="H175" s="196">
        <f>VLOOKUP(C175,'Completar SOFSE'!$A$19:$F$501,6,0)</f>
        <v>0</v>
      </c>
      <c r="I175" s="68"/>
      <c r="J175" s="79"/>
      <c r="K175" s="79"/>
      <c r="L175" s="49">
        <f t="shared" si="40"/>
        <v>0</v>
      </c>
    </row>
    <row r="176" spans="2:12" hidden="1">
      <c r="B176" s="73" t="s">
        <v>41</v>
      </c>
      <c r="C176" s="186"/>
      <c r="D176" s="189"/>
      <c r="E176" s="189"/>
      <c r="F176" s="189"/>
      <c r="G176" s="194"/>
      <c r="H176" s="197"/>
      <c r="I176" s="65"/>
      <c r="J176" s="79"/>
      <c r="K176" s="79"/>
      <c r="L176" s="49">
        <f t="shared" si="40"/>
        <v>0</v>
      </c>
    </row>
    <row r="177" spans="2:12" hidden="1">
      <c r="B177" s="73" t="s">
        <v>42</v>
      </c>
      <c r="C177" s="186"/>
      <c r="D177" s="189"/>
      <c r="E177" s="189"/>
      <c r="F177" s="189"/>
      <c r="G177" s="194"/>
      <c r="H177" s="197"/>
      <c r="I177" s="65"/>
      <c r="J177" s="79"/>
      <c r="K177" s="79"/>
      <c r="L177" s="49">
        <f t="shared" si="40"/>
        <v>0</v>
      </c>
    </row>
    <row r="178" spans="2:12" hidden="1">
      <c r="B178" s="73" t="s">
        <v>43</v>
      </c>
      <c r="C178" s="186"/>
      <c r="D178" s="189"/>
      <c r="E178" s="189"/>
      <c r="F178" s="189"/>
      <c r="G178" s="194"/>
      <c r="H178" s="197"/>
      <c r="I178" s="65"/>
      <c r="J178" s="51"/>
      <c r="K178" s="79"/>
      <c r="L178" s="49">
        <f t="shared" si="40"/>
        <v>0</v>
      </c>
    </row>
    <row r="179" spans="2:12" ht="13.5" hidden="1" thickBot="1">
      <c r="B179" s="112" t="s">
        <v>44</v>
      </c>
      <c r="C179" s="187"/>
      <c r="D179" s="190"/>
      <c r="E179" s="190"/>
      <c r="F179" s="190"/>
      <c r="G179" s="195"/>
      <c r="H179" s="198"/>
      <c r="I179" s="66"/>
      <c r="J179" s="54"/>
      <c r="K179" s="67"/>
      <c r="L179" s="56">
        <f t="shared" si="40"/>
        <v>0</v>
      </c>
    </row>
    <row r="180" spans="2:12" hidden="1">
      <c r="B180" s="72" t="s">
        <v>40</v>
      </c>
      <c r="C180" s="185">
        <f t="shared" ref="C180" si="43">+C175+1</f>
        <v>34</v>
      </c>
      <c r="D180" s="188">
        <f>VLOOKUP(C180,'Completar SOFSE'!$A$19:$E$501,2,0)</f>
        <v>0</v>
      </c>
      <c r="E180" s="188">
        <f>VLOOKUP(C180,'Completar SOFSE'!$A$19:$E$501,3,0)</f>
        <v>0</v>
      </c>
      <c r="F180" s="188">
        <f>VLOOKUP(C180,'Completar SOFSE'!$A$19:$E$501,4,0)</f>
        <v>0</v>
      </c>
      <c r="G180" s="193">
        <f>VLOOKUP(C180,'Completar SOFSE'!$A$19:$E$501,5,0)</f>
        <v>0</v>
      </c>
      <c r="H180" s="196">
        <f>VLOOKUP(C180,'Completar SOFSE'!$A$19:$F$501,6,0)</f>
        <v>0</v>
      </c>
      <c r="I180" s="68"/>
      <c r="J180" s="79"/>
      <c r="K180" s="79"/>
      <c r="L180" s="49">
        <f t="shared" si="40"/>
        <v>0</v>
      </c>
    </row>
    <row r="181" spans="2:12" hidden="1">
      <c r="B181" s="73" t="s">
        <v>41</v>
      </c>
      <c r="C181" s="186"/>
      <c r="D181" s="189"/>
      <c r="E181" s="189"/>
      <c r="F181" s="189"/>
      <c r="G181" s="194"/>
      <c r="H181" s="197"/>
      <c r="I181" s="65"/>
      <c r="J181" s="79"/>
      <c r="K181" s="79"/>
      <c r="L181" s="49">
        <f t="shared" si="40"/>
        <v>0</v>
      </c>
    </row>
    <row r="182" spans="2:12" hidden="1">
      <c r="B182" s="73" t="s">
        <v>42</v>
      </c>
      <c r="C182" s="186"/>
      <c r="D182" s="189"/>
      <c r="E182" s="189"/>
      <c r="F182" s="189"/>
      <c r="G182" s="194"/>
      <c r="H182" s="197"/>
      <c r="I182" s="65"/>
      <c r="J182" s="79"/>
      <c r="K182" s="79"/>
      <c r="L182" s="49">
        <f t="shared" si="40"/>
        <v>0</v>
      </c>
    </row>
    <row r="183" spans="2:12" hidden="1">
      <c r="B183" s="73" t="s">
        <v>43</v>
      </c>
      <c r="C183" s="186"/>
      <c r="D183" s="189"/>
      <c r="E183" s="189"/>
      <c r="F183" s="189"/>
      <c r="G183" s="194"/>
      <c r="H183" s="197"/>
      <c r="I183" s="65"/>
      <c r="J183" s="51"/>
      <c r="K183" s="79"/>
      <c r="L183" s="49">
        <f t="shared" si="40"/>
        <v>0</v>
      </c>
    </row>
    <row r="184" spans="2:12" ht="13.5" hidden="1" thickBot="1">
      <c r="B184" s="112" t="s">
        <v>44</v>
      </c>
      <c r="C184" s="187"/>
      <c r="D184" s="190"/>
      <c r="E184" s="190"/>
      <c r="F184" s="190"/>
      <c r="G184" s="195"/>
      <c r="H184" s="198"/>
      <c r="I184" s="66"/>
      <c r="J184" s="54"/>
      <c r="K184" s="67"/>
      <c r="L184" s="56">
        <f t="shared" si="40"/>
        <v>0</v>
      </c>
    </row>
    <row r="185" spans="2:12" hidden="1">
      <c r="B185" s="72" t="s">
        <v>40</v>
      </c>
      <c r="C185" s="185">
        <f>+C180+1</f>
        <v>35</v>
      </c>
      <c r="D185" s="188">
        <f>VLOOKUP(C185,'Completar SOFSE'!$A$19:$E$501,2,0)</f>
        <v>0</v>
      </c>
      <c r="E185" s="188">
        <f>VLOOKUP(C185,'Completar SOFSE'!$A$19:$E$501,3,0)</f>
        <v>0</v>
      </c>
      <c r="F185" s="188">
        <f>VLOOKUP(C185,'Completar SOFSE'!$A$19:$E$501,4,0)</f>
        <v>0</v>
      </c>
      <c r="G185" s="193">
        <f>VLOOKUP(C185,'Completar SOFSE'!$A$19:$E$501,5,0)</f>
        <v>0</v>
      </c>
      <c r="H185" s="196">
        <f>VLOOKUP(C185,'Completar SOFSE'!$A$19:$F$501,6,0)</f>
        <v>0</v>
      </c>
      <c r="I185" s="68"/>
      <c r="J185" s="79"/>
      <c r="K185" s="79"/>
      <c r="L185" s="49">
        <f>I185*$D$60+J185*$D$60+K185*$D$60</f>
        <v>0</v>
      </c>
    </row>
    <row r="186" spans="2:12" hidden="1">
      <c r="B186" s="73" t="s">
        <v>41</v>
      </c>
      <c r="C186" s="186"/>
      <c r="D186" s="189"/>
      <c r="E186" s="189"/>
      <c r="F186" s="189"/>
      <c r="G186" s="194"/>
      <c r="H186" s="197"/>
      <c r="I186" s="65"/>
      <c r="J186" s="79"/>
      <c r="K186" s="79"/>
      <c r="L186" s="49">
        <f t="shared" ref="L186:L204" si="44">I186*$D$60+J186*$D$60+K186*$D$60</f>
        <v>0</v>
      </c>
    </row>
    <row r="187" spans="2:12" hidden="1">
      <c r="B187" s="73" t="s">
        <v>42</v>
      </c>
      <c r="C187" s="186"/>
      <c r="D187" s="189"/>
      <c r="E187" s="189"/>
      <c r="F187" s="189"/>
      <c r="G187" s="194"/>
      <c r="H187" s="197"/>
      <c r="I187" s="65"/>
      <c r="J187" s="79"/>
      <c r="K187" s="79"/>
      <c r="L187" s="49">
        <f t="shared" si="44"/>
        <v>0</v>
      </c>
    </row>
    <row r="188" spans="2:12" hidden="1">
      <c r="B188" s="73" t="s">
        <v>43</v>
      </c>
      <c r="C188" s="186"/>
      <c r="D188" s="189"/>
      <c r="E188" s="189"/>
      <c r="F188" s="189"/>
      <c r="G188" s="194"/>
      <c r="H188" s="197"/>
      <c r="I188" s="65"/>
      <c r="J188" s="51"/>
      <c r="K188" s="79"/>
      <c r="L188" s="49">
        <f t="shared" si="44"/>
        <v>0</v>
      </c>
    </row>
    <row r="189" spans="2:12" ht="13.5" hidden="1" thickBot="1">
      <c r="B189" s="112" t="s">
        <v>44</v>
      </c>
      <c r="C189" s="187"/>
      <c r="D189" s="190"/>
      <c r="E189" s="190"/>
      <c r="F189" s="190"/>
      <c r="G189" s="195"/>
      <c r="H189" s="198"/>
      <c r="I189" s="66"/>
      <c r="J189" s="54"/>
      <c r="K189" s="67"/>
      <c r="L189" s="56">
        <f t="shared" si="44"/>
        <v>0</v>
      </c>
    </row>
    <row r="190" spans="2:12" hidden="1">
      <c r="B190" s="72" t="s">
        <v>40</v>
      </c>
      <c r="C190" s="185">
        <f t="shared" ref="C190" si="45">+C185+1</f>
        <v>36</v>
      </c>
      <c r="D190" s="188">
        <f>VLOOKUP(C190,'Completar SOFSE'!$A$19:$E$501,2,0)</f>
        <v>0</v>
      </c>
      <c r="E190" s="188">
        <f>VLOOKUP(C190,'Completar SOFSE'!$A$19:$E$501,3,0)</f>
        <v>0</v>
      </c>
      <c r="F190" s="188">
        <f>VLOOKUP(C190,'Completar SOFSE'!$A$19:$E$501,4,0)</f>
        <v>0</v>
      </c>
      <c r="G190" s="193">
        <f>VLOOKUP(C190,'Completar SOFSE'!$A$19:$E$501,5,0)</f>
        <v>0</v>
      </c>
      <c r="H190" s="196">
        <f>VLOOKUP(C190,'Completar SOFSE'!$A$19:$F$501,6,0)</f>
        <v>0</v>
      </c>
      <c r="I190" s="68"/>
      <c r="J190" s="79"/>
      <c r="K190" s="79"/>
      <c r="L190" s="49">
        <f t="shared" si="44"/>
        <v>0</v>
      </c>
    </row>
    <row r="191" spans="2:12" hidden="1">
      <c r="B191" s="73" t="s">
        <v>41</v>
      </c>
      <c r="C191" s="186"/>
      <c r="D191" s="189"/>
      <c r="E191" s="189"/>
      <c r="F191" s="189"/>
      <c r="G191" s="194"/>
      <c r="H191" s="197"/>
      <c r="I191" s="65"/>
      <c r="J191" s="79"/>
      <c r="K191" s="79"/>
      <c r="L191" s="49">
        <f t="shared" si="44"/>
        <v>0</v>
      </c>
    </row>
    <row r="192" spans="2:12" hidden="1">
      <c r="B192" s="73" t="s">
        <v>42</v>
      </c>
      <c r="C192" s="186"/>
      <c r="D192" s="189"/>
      <c r="E192" s="189"/>
      <c r="F192" s="189"/>
      <c r="G192" s="194"/>
      <c r="H192" s="197"/>
      <c r="I192" s="65"/>
      <c r="J192" s="79"/>
      <c r="K192" s="79"/>
      <c r="L192" s="49">
        <f t="shared" si="44"/>
        <v>0</v>
      </c>
    </row>
    <row r="193" spans="2:12" hidden="1">
      <c r="B193" s="73" t="s">
        <v>43</v>
      </c>
      <c r="C193" s="186"/>
      <c r="D193" s="189"/>
      <c r="E193" s="189"/>
      <c r="F193" s="189"/>
      <c r="G193" s="194"/>
      <c r="H193" s="197"/>
      <c r="I193" s="65"/>
      <c r="J193" s="51"/>
      <c r="K193" s="79"/>
      <c r="L193" s="49">
        <f t="shared" si="44"/>
        <v>0</v>
      </c>
    </row>
    <row r="194" spans="2:12" ht="13.5" hidden="1" thickBot="1">
      <c r="B194" s="112" t="s">
        <v>44</v>
      </c>
      <c r="C194" s="187"/>
      <c r="D194" s="190"/>
      <c r="E194" s="190"/>
      <c r="F194" s="190"/>
      <c r="G194" s="195"/>
      <c r="H194" s="198"/>
      <c r="I194" s="66"/>
      <c r="J194" s="54"/>
      <c r="K194" s="67"/>
      <c r="L194" s="56">
        <f t="shared" si="44"/>
        <v>0</v>
      </c>
    </row>
    <row r="195" spans="2:12" hidden="1">
      <c r="B195" s="72" t="s">
        <v>40</v>
      </c>
      <c r="C195" s="185">
        <f t="shared" ref="C195" si="46">+C190+1</f>
        <v>37</v>
      </c>
      <c r="D195" s="188">
        <f>VLOOKUP(C195,'Completar SOFSE'!$A$19:$E$501,2,0)</f>
        <v>0</v>
      </c>
      <c r="E195" s="188">
        <f>VLOOKUP(C195,'Completar SOFSE'!$A$19:$E$501,3,0)</f>
        <v>0</v>
      </c>
      <c r="F195" s="188">
        <f>VLOOKUP(C195,'Completar SOFSE'!$A$19:$E$501,4,0)</f>
        <v>0</v>
      </c>
      <c r="G195" s="193">
        <f>VLOOKUP(C195,'Completar SOFSE'!$A$19:$E$501,5,0)</f>
        <v>0</v>
      </c>
      <c r="H195" s="196">
        <f>VLOOKUP(C195,'Completar SOFSE'!$A$19:$F$501,6,0)</f>
        <v>0</v>
      </c>
      <c r="I195" s="68"/>
      <c r="J195" s="79"/>
      <c r="K195" s="79"/>
      <c r="L195" s="49">
        <f t="shared" si="44"/>
        <v>0</v>
      </c>
    </row>
    <row r="196" spans="2:12" hidden="1">
      <c r="B196" s="73" t="s">
        <v>41</v>
      </c>
      <c r="C196" s="186"/>
      <c r="D196" s="189"/>
      <c r="E196" s="189"/>
      <c r="F196" s="189"/>
      <c r="G196" s="194"/>
      <c r="H196" s="197"/>
      <c r="I196" s="65"/>
      <c r="J196" s="79"/>
      <c r="K196" s="79"/>
      <c r="L196" s="49">
        <f t="shared" si="44"/>
        <v>0</v>
      </c>
    </row>
    <row r="197" spans="2:12" hidden="1">
      <c r="B197" s="73" t="s">
        <v>42</v>
      </c>
      <c r="C197" s="186"/>
      <c r="D197" s="189"/>
      <c r="E197" s="189"/>
      <c r="F197" s="189"/>
      <c r="G197" s="194"/>
      <c r="H197" s="197"/>
      <c r="I197" s="65"/>
      <c r="J197" s="79"/>
      <c r="K197" s="79"/>
      <c r="L197" s="49">
        <f t="shared" si="44"/>
        <v>0</v>
      </c>
    </row>
    <row r="198" spans="2:12" hidden="1">
      <c r="B198" s="73" t="s">
        <v>43</v>
      </c>
      <c r="C198" s="186"/>
      <c r="D198" s="189"/>
      <c r="E198" s="189"/>
      <c r="F198" s="189"/>
      <c r="G198" s="194"/>
      <c r="H198" s="197"/>
      <c r="I198" s="65"/>
      <c r="J198" s="51"/>
      <c r="K198" s="79"/>
      <c r="L198" s="49">
        <f t="shared" si="44"/>
        <v>0</v>
      </c>
    </row>
    <row r="199" spans="2:12" ht="13.5" hidden="1" thickBot="1">
      <c r="B199" s="112" t="s">
        <v>44</v>
      </c>
      <c r="C199" s="187"/>
      <c r="D199" s="190"/>
      <c r="E199" s="190"/>
      <c r="F199" s="190"/>
      <c r="G199" s="195"/>
      <c r="H199" s="198"/>
      <c r="I199" s="66"/>
      <c r="J199" s="54"/>
      <c r="K199" s="67"/>
      <c r="L199" s="56">
        <f t="shared" si="44"/>
        <v>0</v>
      </c>
    </row>
    <row r="200" spans="2:12" hidden="1">
      <c r="B200" s="72" t="s">
        <v>40</v>
      </c>
      <c r="C200" s="185">
        <f t="shared" ref="C200" si="47">+C195+1</f>
        <v>38</v>
      </c>
      <c r="D200" s="188">
        <f>VLOOKUP(C200,'Completar SOFSE'!$A$19:$E$501,2,0)</f>
        <v>0</v>
      </c>
      <c r="E200" s="188">
        <f>VLOOKUP(C200,'Completar SOFSE'!$A$19:$E$501,3,0)</f>
        <v>0</v>
      </c>
      <c r="F200" s="188">
        <f>VLOOKUP(C200,'Completar SOFSE'!$A$19:$E$501,4,0)</f>
        <v>0</v>
      </c>
      <c r="G200" s="193">
        <f>VLOOKUP(C200,'Completar SOFSE'!$A$19:$E$501,5,0)</f>
        <v>0</v>
      </c>
      <c r="H200" s="196">
        <f>VLOOKUP(C200,'Completar SOFSE'!$A$19:$F$501,6,0)</f>
        <v>0</v>
      </c>
      <c r="I200" s="68"/>
      <c r="J200" s="79"/>
      <c r="K200" s="79"/>
      <c r="L200" s="49">
        <f t="shared" si="44"/>
        <v>0</v>
      </c>
    </row>
    <row r="201" spans="2:12" hidden="1">
      <c r="B201" s="73" t="s">
        <v>41</v>
      </c>
      <c r="C201" s="186"/>
      <c r="D201" s="189"/>
      <c r="E201" s="189"/>
      <c r="F201" s="189"/>
      <c r="G201" s="194"/>
      <c r="H201" s="197"/>
      <c r="I201" s="65"/>
      <c r="J201" s="79"/>
      <c r="K201" s="79"/>
      <c r="L201" s="49">
        <f t="shared" si="44"/>
        <v>0</v>
      </c>
    </row>
    <row r="202" spans="2:12" hidden="1">
      <c r="B202" s="73" t="s">
        <v>42</v>
      </c>
      <c r="C202" s="186"/>
      <c r="D202" s="189"/>
      <c r="E202" s="189"/>
      <c r="F202" s="189"/>
      <c r="G202" s="194"/>
      <c r="H202" s="197"/>
      <c r="I202" s="65"/>
      <c r="J202" s="79"/>
      <c r="K202" s="79"/>
      <c r="L202" s="49">
        <f t="shared" si="44"/>
        <v>0</v>
      </c>
    </row>
    <row r="203" spans="2:12" hidden="1">
      <c r="B203" s="73" t="s">
        <v>43</v>
      </c>
      <c r="C203" s="186"/>
      <c r="D203" s="189"/>
      <c r="E203" s="189"/>
      <c r="F203" s="189"/>
      <c r="G203" s="194"/>
      <c r="H203" s="197"/>
      <c r="I203" s="65"/>
      <c r="J203" s="51"/>
      <c r="K203" s="79"/>
      <c r="L203" s="49">
        <f t="shared" si="44"/>
        <v>0</v>
      </c>
    </row>
    <row r="204" spans="2:12" ht="13.5" hidden="1" thickBot="1">
      <c r="B204" s="112" t="s">
        <v>44</v>
      </c>
      <c r="C204" s="187"/>
      <c r="D204" s="190"/>
      <c r="E204" s="190"/>
      <c r="F204" s="190"/>
      <c r="G204" s="195"/>
      <c r="H204" s="198"/>
      <c r="I204" s="66"/>
      <c r="J204" s="54"/>
      <c r="K204" s="67"/>
      <c r="L204" s="56">
        <f t="shared" si="44"/>
        <v>0</v>
      </c>
    </row>
    <row r="205" spans="2:12" hidden="1">
      <c r="B205" s="72" t="s">
        <v>40</v>
      </c>
      <c r="C205" s="185">
        <f>+C200+1</f>
        <v>39</v>
      </c>
      <c r="D205" s="188">
        <f>VLOOKUP(C205,'Completar SOFSE'!$A$19:$E$501,2,0)</f>
        <v>0</v>
      </c>
      <c r="E205" s="188">
        <f>VLOOKUP(C205,'Completar SOFSE'!$A$19:$E$501,3,0)</f>
        <v>0</v>
      </c>
      <c r="F205" s="188">
        <f>VLOOKUP(C205,'Completar SOFSE'!$A$19:$E$501,4,0)</f>
        <v>0</v>
      </c>
      <c r="G205" s="193">
        <f>VLOOKUP(C205,'Completar SOFSE'!$A$19:$E$501,5,0)</f>
        <v>0</v>
      </c>
      <c r="H205" s="196">
        <f>VLOOKUP(C205,'Completar SOFSE'!$A$19:$F$501,6,0)</f>
        <v>0</v>
      </c>
      <c r="I205" s="68"/>
      <c r="J205" s="79"/>
      <c r="K205" s="79"/>
      <c r="L205" s="49">
        <f>I205*$D$60+J205*$D$60+K205*$D$60</f>
        <v>0</v>
      </c>
    </row>
    <row r="206" spans="2:12" hidden="1">
      <c r="B206" s="73" t="s">
        <v>41</v>
      </c>
      <c r="C206" s="186"/>
      <c r="D206" s="189"/>
      <c r="E206" s="189"/>
      <c r="F206" s="189"/>
      <c r="G206" s="194"/>
      <c r="H206" s="197"/>
      <c r="I206" s="65"/>
      <c r="J206" s="79"/>
      <c r="K206" s="79"/>
      <c r="L206" s="49">
        <f t="shared" ref="L206:L224" si="48">I206*$D$60+J206*$D$60+K206*$D$60</f>
        <v>0</v>
      </c>
    </row>
    <row r="207" spans="2:12" hidden="1">
      <c r="B207" s="73" t="s">
        <v>42</v>
      </c>
      <c r="C207" s="186"/>
      <c r="D207" s="189"/>
      <c r="E207" s="189"/>
      <c r="F207" s="189"/>
      <c r="G207" s="194"/>
      <c r="H207" s="197"/>
      <c r="I207" s="65"/>
      <c r="J207" s="79"/>
      <c r="K207" s="79"/>
      <c r="L207" s="49">
        <f t="shared" si="48"/>
        <v>0</v>
      </c>
    </row>
    <row r="208" spans="2:12" hidden="1">
      <c r="B208" s="73" t="s">
        <v>43</v>
      </c>
      <c r="C208" s="186"/>
      <c r="D208" s="189"/>
      <c r="E208" s="189"/>
      <c r="F208" s="189"/>
      <c r="G208" s="194"/>
      <c r="H208" s="197"/>
      <c r="I208" s="65"/>
      <c r="J208" s="51"/>
      <c r="K208" s="79"/>
      <c r="L208" s="49">
        <f t="shared" si="48"/>
        <v>0</v>
      </c>
    </row>
    <row r="209" spans="2:12" ht="13.5" hidden="1" thickBot="1">
      <c r="B209" s="112" t="s">
        <v>44</v>
      </c>
      <c r="C209" s="187"/>
      <c r="D209" s="190"/>
      <c r="E209" s="190"/>
      <c r="F209" s="190"/>
      <c r="G209" s="195"/>
      <c r="H209" s="198"/>
      <c r="I209" s="66"/>
      <c r="J209" s="54"/>
      <c r="K209" s="67"/>
      <c r="L209" s="56">
        <f t="shared" si="48"/>
        <v>0</v>
      </c>
    </row>
    <row r="210" spans="2:12" hidden="1">
      <c r="B210" s="72" t="s">
        <v>40</v>
      </c>
      <c r="C210" s="185">
        <f t="shared" ref="C210" si="49">+C205+1</f>
        <v>40</v>
      </c>
      <c r="D210" s="188">
        <f>VLOOKUP(C210,'Completar SOFSE'!$A$19:$E$501,2,0)</f>
        <v>0</v>
      </c>
      <c r="E210" s="188">
        <f>VLOOKUP(C210,'Completar SOFSE'!$A$19:$E$501,3,0)</f>
        <v>0</v>
      </c>
      <c r="F210" s="188">
        <f>VLOOKUP(C210,'Completar SOFSE'!$A$19:$E$501,4,0)</f>
        <v>0</v>
      </c>
      <c r="G210" s="193">
        <f>VLOOKUP(C210,'Completar SOFSE'!$A$19:$E$501,5,0)</f>
        <v>0</v>
      </c>
      <c r="H210" s="196">
        <f>VLOOKUP(C210,'Completar SOFSE'!$A$19:$F$501,6,0)</f>
        <v>0</v>
      </c>
      <c r="I210" s="68"/>
      <c r="J210" s="79"/>
      <c r="K210" s="79"/>
      <c r="L210" s="49">
        <f t="shared" si="48"/>
        <v>0</v>
      </c>
    </row>
    <row r="211" spans="2:12" hidden="1">
      <c r="B211" s="73" t="s">
        <v>41</v>
      </c>
      <c r="C211" s="186"/>
      <c r="D211" s="189"/>
      <c r="E211" s="189"/>
      <c r="F211" s="189"/>
      <c r="G211" s="194"/>
      <c r="H211" s="197"/>
      <c r="I211" s="65"/>
      <c r="J211" s="79"/>
      <c r="K211" s="79"/>
      <c r="L211" s="49">
        <f t="shared" si="48"/>
        <v>0</v>
      </c>
    </row>
    <row r="212" spans="2:12" hidden="1">
      <c r="B212" s="73" t="s">
        <v>42</v>
      </c>
      <c r="C212" s="186"/>
      <c r="D212" s="189"/>
      <c r="E212" s="189"/>
      <c r="F212" s="189"/>
      <c r="G212" s="194"/>
      <c r="H212" s="197"/>
      <c r="I212" s="65"/>
      <c r="J212" s="79"/>
      <c r="K212" s="79"/>
      <c r="L212" s="49">
        <f t="shared" si="48"/>
        <v>0</v>
      </c>
    </row>
    <row r="213" spans="2:12" hidden="1">
      <c r="B213" s="73" t="s">
        <v>43</v>
      </c>
      <c r="C213" s="186"/>
      <c r="D213" s="189"/>
      <c r="E213" s="189"/>
      <c r="F213" s="189"/>
      <c r="G213" s="194"/>
      <c r="H213" s="197"/>
      <c r="I213" s="65"/>
      <c r="J213" s="51"/>
      <c r="K213" s="79"/>
      <c r="L213" s="49">
        <f t="shared" si="48"/>
        <v>0</v>
      </c>
    </row>
    <row r="214" spans="2:12" ht="13.5" hidden="1" thickBot="1">
      <c r="B214" s="112" t="s">
        <v>44</v>
      </c>
      <c r="C214" s="187"/>
      <c r="D214" s="190"/>
      <c r="E214" s="190"/>
      <c r="F214" s="190"/>
      <c r="G214" s="195"/>
      <c r="H214" s="198"/>
      <c r="I214" s="66"/>
      <c r="J214" s="54"/>
      <c r="K214" s="67"/>
      <c r="L214" s="56">
        <f t="shared" si="48"/>
        <v>0</v>
      </c>
    </row>
    <row r="215" spans="2:12" hidden="1">
      <c r="B215" s="72" t="s">
        <v>40</v>
      </c>
      <c r="C215" s="185">
        <f t="shared" ref="C215" si="50">+C210+1</f>
        <v>41</v>
      </c>
      <c r="D215" s="188">
        <f>VLOOKUP(C215,'Completar SOFSE'!$A$19:$E$501,2,0)</f>
        <v>0</v>
      </c>
      <c r="E215" s="188">
        <f>VLOOKUP(C215,'Completar SOFSE'!$A$19:$E$501,3,0)</f>
        <v>0</v>
      </c>
      <c r="F215" s="188">
        <f>VLOOKUP(C215,'Completar SOFSE'!$A$19:$E$501,4,0)</f>
        <v>0</v>
      </c>
      <c r="G215" s="193">
        <f>VLOOKUP(C215,'Completar SOFSE'!$A$19:$E$501,5,0)</f>
        <v>0</v>
      </c>
      <c r="H215" s="196">
        <f>VLOOKUP(C215,'Completar SOFSE'!$A$19:$F$501,6,0)</f>
        <v>0</v>
      </c>
      <c r="I215" s="68"/>
      <c r="J215" s="79"/>
      <c r="K215" s="79"/>
      <c r="L215" s="49">
        <f t="shared" si="48"/>
        <v>0</v>
      </c>
    </row>
    <row r="216" spans="2:12" hidden="1">
      <c r="B216" s="73" t="s">
        <v>41</v>
      </c>
      <c r="C216" s="186"/>
      <c r="D216" s="189"/>
      <c r="E216" s="189"/>
      <c r="F216" s="189"/>
      <c r="G216" s="194"/>
      <c r="H216" s="197"/>
      <c r="I216" s="65"/>
      <c r="J216" s="79"/>
      <c r="K216" s="79"/>
      <c r="L216" s="49">
        <f t="shared" si="48"/>
        <v>0</v>
      </c>
    </row>
    <row r="217" spans="2:12" hidden="1">
      <c r="B217" s="73" t="s">
        <v>42</v>
      </c>
      <c r="C217" s="186"/>
      <c r="D217" s="189"/>
      <c r="E217" s="189"/>
      <c r="F217" s="189"/>
      <c r="G217" s="194"/>
      <c r="H217" s="197"/>
      <c r="I217" s="65"/>
      <c r="J217" s="79"/>
      <c r="K217" s="79"/>
      <c r="L217" s="49">
        <f t="shared" si="48"/>
        <v>0</v>
      </c>
    </row>
    <row r="218" spans="2:12" hidden="1">
      <c r="B218" s="73" t="s">
        <v>43</v>
      </c>
      <c r="C218" s="186"/>
      <c r="D218" s="189"/>
      <c r="E218" s="189"/>
      <c r="F218" s="189"/>
      <c r="G218" s="194"/>
      <c r="H218" s="197"/>
      <c r="I218" s="65"/>
      <c r="J218" s="51"/>
      <c r="K218" s="79"/>
      <c r="L218" s="49">
        <f t="shared" si="48"/>
        <v>0</v>
      </c>
    </row>
    <row r="219" spans="2:12" ht="13.5" hidden="1" thickBot="1">
      <c r="B219" s="112" t="s">
        <v>44</v>
      </c>
      <c r="C219" s="187"/>
      <c r="D219" s="190"/>
      <c r="E219" s="190"/>
      <c r="F219" s="190"/>
      <c r="G219" s="195"/>
      <c r="H219" s="198"/>
      <c r="I219" s="66"/>
      <c r="J219" s="54"/>
      <c r="K219" s="67"/>
      <c r="L219" s="56">
        <f t="shared" si="48"/>
        <v>0</v>
      </c>
    </row>
    <row r="220" spans="2:12" hidden="1">
      <c r="B220" s="72" t="s">
        <v>40</v>
      </c>
      <c r="C220" s="185">
        <f t="shared" ref="C220" si="51">+C215+1</f>
        <v>42</v>
      </c>
      <c r="D220" s="188">
        <f>VLOOKUP(C220,'Completar SOFSE'!$A$19:$E$501,2,0)</f>
        <v>0</v>
      </c>
      <c r="E220" s="188">
        <f>VLOOKUP(C220,'Completar SOFSE'!$A$19:$E$501,3,0)</f>
        <v>0</v>
      </c>
      <c r="F220" s="188">
        <f>VLOOKUP(C220,'Completar SOFSE'!$A$19:$E$501,4,0)</f>
        <v>0</v>
      </c>
      <c r="G220" s="193">
        <f>VLOOKUP(C220,'Completar SOFSE'!$A$19:$E$501,5,0)</f>
        <v>0</v>
      </c>
      <c r="H220" s="196">
        <f>VLOOKUP(C220,'Completar SOFSE'!$A$19:$F$501,6,0)</f>
        <v>0</v>
      </c>
      <c r="I220" s="68"/>
      <c r="J220" s="79"/>
      <c r="K220" s="79"/>
      <c r="L220" s="49">
        <f t="shared" si="48"/>
        <v>0</v>
      </c>
    </row>
    <row r="221" spans="2:12" hidden="1">
      <c r="B221" s="73" t="s">
        <v>41</v>
      </c>
      <c r="C221" s="186"/>
      <c r="D221" s="189"/>
      <c r="E221" s="189"/>
      <c r="F221" s="189"/>
      <c r="G221" s="194"/>
      <c r="H221" s="197"/>
      <c r="I221" s="65"/>
      <c r="J221" s="79"/>
      <c r="K221" s="79"/>
      <c r="L221" s="49">
        <f t="shared" si="48"/>
        <v>0</v>
      </c>
    </row>
    <row r="222" spans="2:12" hidden="1">
      <c r="B222" s="73" t="s">
        <v>42</v>
      </c>
      <c r="C222" s="186"/>
      <c r="D222" s="189"/>
      <c r="E222" s="189"/>
      <c r="F222" s="189"/>
      <c r="G222" s="194"/>
      <c r="H222" s="197"/>
      <c r="I222" s="65"/>
      <c r="J222" s="79"/>
      <c r="K222" s="79"/>
      <c r="L222" s="49">
        <f t="shared" si="48"/>
        <v>0</v>
      </c>
    </row>
    <row r="223" spans="2:12" hidden="1">
      <c r="B223" s="73" t="s">
        <v>43</v>
      </c>
      <c r="C223" s="186"/>
      <c r="D223" s="189"/>
      <c r="E223" s="189"/>
      <c r="F223" s="189"/>
      <c r="G223" s="194"/>
      <c r="H223" s="197"/>
      <c r="I223" s="65"/>
      <c r="J223" s="51"/>
      <c r="K223" s="79"/>
      <c r="L223" s="49">
        <f t="shared" si="48"/>
        <v>0</v>
      </c>
    </row>
    <row r="224" spans="2:12" ht="13.5" hidden="1" thickBot="1">
      <c r="B224" s="112" t="s">
        <v>44</v>
      </c>
      <c r="C224" s="187"/>
      <c r="D224" s="190"/>
      <c r="E224" s="190"/>
      <c r="F224" s="190"/>
      <c r="G224" s="195"/>
      <c r="H224" s="198"/>
      <c r="I224" s="66"/>
      <c r="J224" s="54"/>
      <c r="K224" s="67"/>
      <c r="L224" s="56">
        <f t="shared" si="48"/>
        <v>0</v>
      </c>
    </row>
    <row r="225" spans="2:12" hidden="1">
      <c r="B225" s="72" t="s">
        <v>40</v>
      </c>
      <c r="C225" s="185">
        <f>+C220+1</f>
        <v>43</v>
      </c>
      <c r="D225" s="188">
        <f>VLOOKUP(C225,'Completar SOFSE'!$A$19:$E$501,2,0)</f>
        <v>0</v>
      </c>
      <c r="E225" s="188">
        <f>VLOOKUP(C225,'Completar SOFSE'!$A$19:$E$501,3,0)</f>
        <v>0</v>
      </c>
      <c r="F225" s="188">
        <f>VLOOKUP(C225,'Completar SOFSE'!$A$19:$E$501,4,0)</f>
        <v>0</v>
      </c>
      <c r="G225" s="193">
        <f>VLOOKUP(C225,'Completar SOFSE'!$A$19:$E$501,5,0)</f>
        <v>0</v>
      </c>
      <c r="H225" s="196">
        <f>VLOOKUP(C225,'Completar SOFSE'!$A$19:$F$501,6,0)</f>
        <v>0</v>
      </c>
      <c r="I225" s="68"/>
      <c r="J225" s="79"/>
      <c r="K225" s="79"/>
      <c r="L225" s="49">
        <f>I225*$D$60+J225*$D$60+K225*$D$60</f>
        <v>0</v>
      </c>
    </row>
    <row r="226" spans="2:12" hidden="1">
      <c r="B226" s="73" t="s">
        <v>41</v>
      </c>
      <c r="C226" s="186"/>
      <c r="D226" s="189"/>
      <c r="E226" s="189"/>
      <c r="F226" s="189"/>
      <c r="G226" s="194"/>
      <c r="H226" s="197"/>
      <c r="I226" s="65"/>
      <c r="J226" s="79"/>
      <c r="K226" s="79"/>
      <c r="L226" s="49">
        <f t="shared" ref="L226:L244" si="52">I226*$D$60+J226*$D$60+K226*$D$60</f>
        <v>0</v>
      </c>
    </row>
    <row r="227" spans="2:12" hidden="1">
      <c r="B227" s="73" t="s">
        <v>42</v>
      </c>
      <c r="C227" s="186"/>
      <c r="D227" s="189"/>
      <c r="E227" s="189"/>
      <c r="F227" s="189"/>
      <c r="G227" s="194"/>
      <c r="H227" s="197"/>
      <c r="I227" s="65"/>
      <c r="J227" s="79"/>
      <c r="K227" s="79"/>
      <c r="L227" s="49">
        <f t="shared" si="52"/>
        <v>0</v>
      </c>
    </row>
    <row r="228" spans="2:12" hidden="1">
      <c r="B228" s="73" t="s">
        <v>43</v>
      </c>
      <c r="C228" s="186"/>
      <c r="D228" s="189"/>
      <c r="E228" s="189"/>
      <c r="F228" s="189"/>
      <c r="G228" s="194"/>
      <c r="H228" s="197"/>
      <c r="I228" s="65"/>
      <c r="J228" s="51"/>
      <c r="K228" s="79"/>
      <c r="L228" s="49">
        <f t="shared" si="52"/>
        <v>0</v>
      </c>
    </row>
    <row r="229" spans="2:12" ht="13.5" hidden="1" thickBot="1">
      <c r="B229" s="112" t="s">
        <v>44</v>
      </c>
      <c r="C229" s="187"/>
      <c r="D229" s="190"/>
      <c r="E229" s="190"/>
      <c r="F229" s="190"/>
      <c r="G229" s="195"/>
      <c r="H229" s="198"/>
      <c r="I229" s="66"/>
      <c r="J229" s="54"/>
      <c r="K229" s="67"/>
      <c r="L229" s="56">
        <f t="shared" si="52"/>
        <v>0</v>
      </c>
    </row>
    <row r="230" spans="2:12" hidden="1">
      <c r="B230" s="72" t="s">
        <v>40</v>
      </c>
      <c r="C230" s="185">
        <f t="shared" ref="C230" si="53">+C225+1</f>
        <v>44</v>
      </c>
      <c r="D230" s="188">
        <f>VLOOKUP(C230,'Completar SOFSE'!$A$19:$E$501,2,0)</f>
        <v>0</v>
      </c>
      <c r="E230" s="188">
        <f>VLOOKUP(C230,'Completar SOFSE'!$A$19:$E$501,3,0)</f>
        <v>0</v>
      </c>
      <c r="F230" s="188">
        <f>VLOOKUP(C230,'Completar SOFSE'!$A$19:$E$501,4,0)</f>
        <v>0</v>
      </c>
      <c r="G230" s="193">
        <f>VLOOKUP(C230,'Completar SOFSE'!$A$19:$E$501,5,0)</f>
        <v>0</v>
      </c>
      <c r="H230" s="196">
        <f>VLOOKUP(C230,'Completar SOFSE'!$A$19:$F$501,6,0)</f>
        <v>0</v>
      </c>
      <c r="I230" s="68"/>
      <c r="J230" s="79"/>
      <c r="K230" s="79"/>
      <c r="L230" s="49">
        <f t="shared" si="52"/>
        <v>0</v>
      </c>
    </row>
    <row r="231" spans="2:12" hidden="1">
      <c r="B231" s="73" t="s">
        <v>41</v>
      </c>
      <c r="C231" s="186"/>
      <c r="D231" s="189"/>
      <c r="E231" s="189"/>
      <c r="F231" s="189"/>
      <c r="G231" s="194"/>
      <c r="H231" s="197"/>
      <c r="I231" s="65"/>
      <c r="J231" s="79"/>
      <c r="K231" s="79"/>
      <c r="L231" s="49">
        <f t="shared" si="52"/>
        <v>0</v>
      </c>
    </row>
    <row r="232" spans="2:12" hidden="1">
      <c r="B232" s="73" t="s">
        <v>42</v>
      </c>
      <c r="C232" s="186"/>
      <c r="D232" s="189"/>
      <c r="E232" s="189"/>
      <c r="F232" s="189"/>
      <c r="G232" s="194"/>
      <c r="H232" s="197"/>
      <c r="I232" s="65"/>
      <c r="J232" s="79"/>
      <c r="K232" s="79"/>
      <c r="L232" s="49">
        <f t="shared" si="52"/>
        <v>0</v>
      </c>
    </row>
    <row r="233" spans="2:12" hidden="1">
      <c r="B233" s="73" t="s">
        <v>43</v>
      </c>
      <c r="C233" s="186"/>
      <c r="D233" s="189"/>
      <c r="E233" s="189"/>
      <c r="F233" s="189"/>
      <c r="G233" s="194"/>
      <c r="H233" s="197"/>
      <c r="I233" s="65"/>
      <c r="J233" s="51"/>
      <c r="K233" s="79"/>
      <c r="L233" s="49">
        <f t="shared" si="52"/>
        <v>0</v>
      </c>
    </row>
    <row r="234" spans="2:12" ht="13.5" hidden="1" thickBot="1">
      <c r="B234" s="112" t="s">
        <v>44</v>
      </c>
      <c r="C234" s="187"/>
      <c r="D234" s="190"/>
      <c r="E234" s="190"/>
      <c r="F234" s="190"/>
      <c r="G234" s="195"/>
      <c r="H234" s="198"/>
      <c r="I234" s="66"/>
      <c r="J234" s="54"/>
      <c r="K234" s="67"/>
      <c r="L234" s="56">
        <f t="shared" si="52"/>
        <v>0</v>
      </c>
    </row>
    <row r="235" spans="2:12" hidden="1">
      <c r="B235" s="72" t="s">
        <v>40</v>
      </c>
      <c r="C235" s="185">
        <f t="shared" ref="C235" si="54">+C230+1</f>
        <v>45</v>
      </c>
      <c r="D235" s="188">
        <f>VLOOKUP(C235,'Completar SOFSE'!$A$19:$E$501,2,0)</f>
        <v>0</v>
      </c>
      <c r="E235" s="188">
        <f>VLOOKUP(C235,'Completar SOFSE'!$A$19:$E$501,3,0)</f>
        <v>0</v>
      </c>
      <c r="F235" s="188">
        <f>VLOOKUP(C235,'Completar SOFSE'!$A$19:$E$501,4,0)</f>
        <v>0</v>
      </c>
      <c r="G235" s="193">
        <f>VLOOKUP(C235,'Completar SOFSE'!$A$19:$E$501,5,0)</f>
        <v>0</v>
      </c>
      <c r="H235" s="196">
        <f>VLOOKUP(C235,'Completar SOFSE'!$A$19:$F$501,6,0)</f>
        <v>0</v>
      </c>
      <c r="I235" s="68"/>
      <c r="J235" s="79"/>
      <c r="K235" s="79"/>
      <c r="L235" s="49">
        <f t="shared" si="52"/>
        <v>0</v>
      </c>
    </row>
    <row r="236" spans="2:12" hidden="1">
      <c r="B236" s="73" t="s">
        <v>41</v>
      </c>
      <c r="C236" s="186"/>
      <c r="D236" s="189"/>
      <c r="E236" s="189"/>
      <c r="F236" s="189"/>
      <c r="G236" s="194"/>
      <c r="H236" s="197"/>
      <c r="I236" s="65"/>
      <c r="J236" s="79"/>
      <c r="K236" s="79"/>
      <c r="L236" s="49">
        <f t="shared" si="52"/>
        <v>0</v>
      </c>
    </row>
    <row r="237" spans="2:12" hidden="1">
      <c r="B237" s="73" t="s">
        <v>42</v>
      </c>
      <c r="C237" s="186"/>
      <c r="D237" s="189"/>
      <c r="E237" s="189"/>
      <c r="F237" s="189"/>
      <c r="G237" s="194"/>
      <c r="H237" s="197"/>
      <c r="I237" s="65"/>
      <c r="J237" s="79"/>
      <c r="K237" s="79"/>
      <c r="L237" s="49">
        <f t="shared" si="52"/>
        <v>0</v>
      </c>
    </row>
    <row r="238" spans="2:12" hidden="1">
      <c r="B238" s="73" t="s">
        <v>43</v>
      </c>
      <c r="C238" s="186"/>
      <c r="D238" s="189"/>
      <c r="E238" s="189"/>
      <c r="F238" s="189"/>
      <c r="G238" s="194"/>
      <c r="H238" s="197"/>
      <c r="I238" s="65"/>
      <c r="J238" s="51"/>
      <c r="K238" s="79"/>
      <c r="L238" s="49">
        <f t="shared" si="52"/>
        <v>0</v>
      </c>
    </row>
    <row r="239" spans="2:12" ht="13.5" hidden="1" thickBot="1">
      <c r="B239" s="112" t="s">
        <v>44</v>
      </c>
      <c r="C239" s="187"/>
      <c r="D239" s="190"/>
      <c r="E239" s="190"/>
      <c r="F239" s="190"/>
      <c r="G239" s="195"/>
      <c r="H239" s="198"/>
      <c r="I239" s="66"/>
      <c r="J239" s="54"/>
      <c r="K239" s="67"/>
      <c r="L239" s="56">
        <f t="shared" si="52"/>
        <v>0</v>
      </c>
    </row>
    <row r="240" spans="2:12" hidden="1">
      <c r="B240" s="72" t="s">
        <v>40</v>
      </c>
      <c r="C240" s="185">
        <f t="shared" ref="C240" si="55">+C235+1</f>
        <v>46</v>
      </c>
      <c r="D240" s="188">
        <f>VLOOKUP(C240,'Completar SOFSE'!$A$19:$E$501,2,0)</f>
        <v>0</v>
      </c>
      <c r="E240" s="188">
        <f>VLOOKUP(C240,'Completar SOFSE'!$A$19:$E$501,3,0)</f>
        <v>0</v>
      </c>
      <c r="F240" s="188">
        <f>VLOOKUP(C240,'Completar SOFSE'!$A$19:$E$501,4,0)</f>
        <v>0</v>
      </c>
      <c r="G240" s="193">
        <f>VLOOKUP(C240,'Completar SOFSE'!$A$19:$E$501,5,0)</f>
        <v>0</v>
      </c>
      <c r="H240" s="196">
        <f>VLOOKUP(C240,'Completar SOFSE'!$A$19:$F$501,6,0)</f>
        <v>0</v>
      </c>
      <c r="I240" s="68"/>
      <c r="J240" s="79"/>
      <c r="K240" s="79"/>
      <c r="L240" s="49">
        <f t="shared" si="52"/>
        <v>0</v>
      </c>
    </row>
    <row r="241" spans="2:12" hidden="1">
      <c r="B241" s="73" t="s">
        <v>41</v>
      </c>
      <c r="C241" s="186"/>
      <c r="D241" s="189"/>
      <c r="E241" s="189"/>
      <c r="F241" s="189"/>
      <c r="G241" s="194"/>
      <c r="H241" s="197"/>
      <c r="I241" s="65"/>
      <c r="J241" s="79"/>
      <c r="K241" s="79"/>
      <c r="L241" s="49">
        <f t="shared" si="52"/>
        <v>0</v>
      </c>
    </row>
    <row r="242" spans="2:12" hidden="1">
      <c r="B242" s="73" t="s">
        <v>42</v>
      </c>
      <c r="C242" s="186"/>
      <c r="D242" s="189"/>
      <c r="E242" s="189"/>
      <c r="F242" s="189"/>
      <c r="G242" s="194"/>
      <c r="H242" s="197"/>
      <c r="I242" s="65"/>
      <c r="J242" s="79"/>
      <c r="K242" s="79"/>
      <c r="L242" s="49">
        <f t="shared" si="52"/>
        <v>0</v>
      </c>
    </row>
    <row r="243" spans="2:12" hidden="1">
      <c r="B243" s="73" t="s">
        <v>43</v>
      </c>
      <c r="C243" s="186"/>
      <c r="D243" s="189"/>
      <c r="E243" s="189"/>
      <c r="F243" s="189"/>
      <c r="G243" s="194"/>
      <c r="H243" s="197"/>
      <c r="I243" s="65"/>
      <c r="J243" s="51"/>
      <c r="K243" s="79"/>
      <c r="L243" s="49">
        <f t="shared" si="52"/>
        <v>0</v>
      </c>
    </row>
    <row r="244" spans="2:12" ht="13.5" hidden="1" thickBot="1">
      <c r="B244" s="112" t="s">
        <v>44</v>
      </c>
      <c r="C244" s="187"/>
      <c r="D244" s="190"/>
      <c r="E244" s="190"/>
      <c r="F244" s="190"/>
      <c r="G244" s="195"/>
      <c r="H244" s="198"/>
      <c r="I244" s="66"/>
      <c r="J244" s="54"/>
      <c r="K244" s="67"/>
      <c r="L244" s="56">
        <f t="shared" si="52"/>
        <v>0</v>
      </c>
    </row>
    <row r="245" spans="2:12" hidden="1">
      <c r="B245" s="72" t="s">
        <v>40</v>
      </c>
      <c r="C245" s="185">
        <f>+C240+1</f>
        <v>47</v>
      </c>
      <c r="D245" s="188">
        <f>VLOOKUP(C245,'Completar SOFSE'!$A$19:$E$501,2,0)</f>
        <v>0</v>
      </c>
      <c r="E245" s="188">
        <f>VLOOKUP(C245,'Completar SOFSE'!$A$19:$E$501,3,0)</f>
        <v>0</v>
      </c>
      <c r="F245" s="188">
        <f>VLOOKUP(C245,'Completar SOFSE'!$A$19:$E$501,4,0)</f>
        <v>0</v>
      </c>
      <c r="G245" s="193">
        <f>VLOOKUP(C245,'Completar SOFSE'!$A$19:$E$501,5,0)</f>
        <v>0</v>
      </c>
      <c r="H245" s="196">
        <f>VLOOKUP(C245,'Completar SOFSE'!$A$19:$F$501,6,0)</f>
        <v>0</v>
      </c>
      <c r="I245" s="68"/>
      <c r="J245" s="79"/>
      <c r="K245" s="79"/>
      <c r="L245" s="49">
        <f>I245*$D$60+J245*$D$60+K245*$D$60</f>
        <v>0</v>
      </c>
    </row>
    <row r="246" spans="2:12" hidden="1">
      <c r="B246" s="73" t="s">
        <v>41</v>
      </c>
      <c r="C246" s="186"/>
      <c r="D246" s="189"/>
      <c r="E246" s="189"/>
      <c r="F246" s="189"/>
      <c r="G246" s="194"/>
      <c r="H246" s="197"/>
      <c r="I246" s="65"/>
      <c r="J246" s="79"/>
      <c r="K246" s="79"/>
      <c r="L246" s="49">
        <f t="shared" ref="L246:L264" si="56">I246*$D$60+J246*$D$60+K246*$D$60</f>
        <v>0</v>
      </c>
    </row>
    <row r="247" spans="2:12" hidden="1">
      <c r="B247" s="73" t="s">
        <v>42</v>
      </c>
      <c r="C247" s="186"/>
      <c r="D247" s="189"/>
      <c r="E247" s="189"/>
      <c r="F247" s="189"/>
      <c r="G247" s="194"/>
      <c r="H247" s="197"/>
      <c r="I247" s="65"/>
      <c r="J247" s="79"/>
      <c r="K247" s="79"/>
      <c r="L247" s="49">
        <f t="shared" si="56"/>
        <v>0</v>
      </c>
    </row>
    <row r="248" spans="2:12" hidden="1">
      <c r="B248" s="73" t="s">
        <v>43</v>
      </c>
      <c r="C248" s="186"/>
      <c r="D248" s="189"/>
      <c r="E248" s="189"/>
      <c r="F248" s="189"/>
      <c r="G248" s="194"/>
      <c r="H248" s="197"/>
      <c r="I248" s="65"/>
      <c r="J248" s="51"/>
      <c r="K248" s="79"/>
      <c r="L248" s="49">
        <f t="shared" si="56"/>
        <v>0</v>
      </c>
    </row>
    <row r="249" spans="2:12" ht="13.5" hidden="1" thickBot="1">
      <c r="B249" s="112" t="s">
        <v>44</v>
      </c>
      <c r="C249" s="187"/>
      <c r="D249" s="190"/>
      <c r="E249" s="190"/>
      <c r="F249" s="190"/>
      <c r="G249" s="195"/>
      <c r="H249" s="198"/>
      <c r="I249" s="66"/>
      <c r="J249" s="54"/>
      <c r="K249" s="67"/>
      <c r="L249" s="56">
        <f t="shared" si="56"/>
        <v>0</v>
      </c>
    </row>
    <row r="250" spans="2:12" hidden="1">
      <c r="B250" s="72" t="s">
        <v>40</v>
      </c>
      <c r="C250" s="185">
        <f t="shared" ref="C250" si="57">+C245+1</f>
        <v>48</v>
      </c>
      <c r="D250" s="188">
        <f>VLOOKUP(C250,'Completar SOFSE'!$A$19:$E$501,2,0)</f>
        <v>0</v>
      </c>
      <c r="E250" s="188">
        <f>VLOOKUP(C250,'Completar SOFSE'!$A$19:$E$501,3,0)</f>
        <v>0</v>
      </c>
      <c r="F250" s="188">
        <f>VLOOKUP(C250,'Completar SOFSE'!$A$19:$E$501,4,0)</f>
        <v>0</v>
      </c>
      <c r="G250" s="193">
        <f>VLOOKUP(C250,'Completar SOFSE'!$A$19:$E$501,5,0)</f>
        <v>0</v>
      </c>
      <c r="H250" s="196">
        <f>VLOOKUP(C250,'Completar SOFSE'!$A$19:$F$501,6,0)</f>
        <v>0</v>
      </c>
      <c r="I250" s="68"/>
      <c r="J250" s="79"/>
      <c r="K250" s="79"/>
      <c r="L250" s="49">
        <f t="shared" si="56"/>
        <v>0</v>
      </c>
    </row>
    <row r="251" spans="2:12" hidden="1">
      <c r="B251" s="73" t="s">
        <v>41</v>
      </c>
      <c r="C251" s="186"/>
      <c r="D251" s="189"/>
      <c r="E251" s="189"/>
      <c r="F251" s="189"/>
      <c r="G251" s="194"/>
      <c r="H251" s="197"/>
      <c r="I251" s="65"/>
      <c r="J251" s="79"/>
      <c r="K251" s="79"/>
      <c r="L251" s="49">
        <f t="shared" si="56"/>
        <v>0</v>
      </c>
    </row>
    <row r="252" spans="2:12" hidden="1">
      <c r="B252" s="73" t="s">
        <v>42</v>
      </c>
      <c r="C252" s="186"/>
      <c r="D252" s="189"/>
      <c r="E252" s="189"/>
      <c r="F252" s="189"/>
      <c r="G252" s="194"/>
      <c r="H252" s="197"/>
      <c r="I252" s="65"/>
      <c r="J252" s="79"/>
      <c r="K252" s="79"/>
      <c r="L252" s="49">
        <f t="shared" si="56"/>
        <v>0</v>
      </c>
    </row>
    <row r="253" spans="2:12" hidden="1">
      <c r="B253" s="73" t="s">
        <v>43</v>
      </c>
      <c r="C253" s="186"/>
      <c r="D253" s="189"/>
      <c r="E253" s="189"/>
      <c r="F253" s="189"/>
      <c r="G253" s="194"/>
      <c r="H253" s="197"/>
      <c r="I253" s="65"/>
      <c r="J253" s="51"/>
      <c r="K253" s="79"/>
      <c r="L253" s="49">
        <f t="shared" si="56"/>
        <v>0</v>
      </c>
    </row>
    <row r="254" spans="2:12" ht="13.5" hidden="1" thickBot="1">
      <c r="B254" s="112" t="s">
        <v>44</v>
      </c>
      <c r="C254" s="187"/>
      <c r="D254" s="190"/>
      <c r="E254" s="190"/>
      <c r="F254" s="190"/>
      <c r="G254" s="195"/>
      <c r="H254" s="198"/>
      <c r="I254" s="66"/>
      <c r="J254" s="54"/>
      <c r="K254" s="67"/>
      <c r="L254" s="56">
        <f t="shared" si="56"/>
        <v>0</v>
      </c>
    </row>
    <row r="255" spans="2:12" hidden="1">
      <c r="B255" s="72" t="s">
        <v>40</v>
      </c>
      <c r="C255" s="185">
        <f t="shared" ref="C255" si="58">+C250+1</f>
        <v>49</v>
      </c>
      <c r="D255" s="188">
        <f>VLOOKUP(C255,'Completar SOFSE'!$A$19:$E$501,2,0)</f>
        <v>0</v>
      </c>
      <c r="E255" s="188">
        <f>VLOOKUP(C255,'Completar SOFSE'!$A$19:$E$501,3,0)</f>
        <v>0</v>
      </c>
      <c r="F255" s="188">
        <f>VLOOKUP(C255,'Completar SOFSE'!$A$19:$E$501,4,0)</f>
        <v>0</v>
      </c>
      <c r="G255" s="193">
        <f>VLOOKUP(C255,'Completar SOFSE'!$A$19:$E$501,5,0)</f>
        <v>0</v>
      </c>
      <c r="H255" s="196">
        <f>VLOOKUP(C255,'Completar SOFSE'!$A$19:$F$501,6,0)</f>
        <v>0</v>
      </c>
      <c r="I255" s="68"/>
      <c r="J255" s="79"/>
      <c r="K255" s="79"/>
      <c r="L255" s="49">
        <f t="shared" si="56"/>
        <v>0</v>
      </c>
    </row>
    <row r="256" spans="2:12" hidden="1">
      <c r="B256" s="73" t="s">
        <v>41</v>
      </c>
      <c r="C256" s="186"/>
      <c r="D256" s="189"/>
      <c r="E256" s="189"/>
      <c r="F256" s="189"/>
      <c r="G256" s="194"/>
      <c r="H256" s="197"/>
      <c r="I256" s="65"/>
      <c r="J256" s="79"/>
      <c r="K256" s="79"/>
      <c r="L256" s="49">
        <f t="shared" si="56"/>
        <v>0</v>
      </c>
    </row>
    <row r="257" spans="2:12" hidden="1">
      <c r="B257" s="73" t="s">
        <v>42</v>
      </c>
      <c r="C257" s="186"/>
      <c r="D257" s="189"/>
      <c r="E257" s="189"/>
      <c r="F257" s="189"/>
      <c r="G257" s="194"/>
      <c r="H257" s="197"/>
      <c r="I257" s="65"/>
      <c r="J257" s="79"/>
      <c r="K257" s="79"/>
      <c r="L257" s="49">
        <f t="shared" si="56"/>
        <v>0</v>
      </c>
    </row>
    <row r="258" spans="2:12" hidden="1">
      <c r="B258" s="73" t="s">
        <v>43</v>
      </c>
      <c r="C258" s="186"/>
      <c r="D258" s="189"/>
      <c r="E258" s="189"/>
      <c r="F258" s="189"/>
      <c r="G258" s="194"/>
      <c r="H258" s="197"/>
      <c r="I258" s="65"/>
      <c r="J258" s="51"/>
      <c r="K258" s="79"/>
      <c r="L258" s="49">
        <f t="shared" si="56"/>
        <v>0</v>
      </c>
    </row>
    <row r="259" spans="2:12" ht="13.5" hidden="1" thickBot="1">
      <c r="B259" s="112" t="s">
        <v>44</v>
      </c>
      <c r="C259" s="187"/>
      <c r="D259" s="190"/>
      <c r="E259" s="190"/>
      <c r="F259" s="190"/>
      <c r="G259" s="195"/>
      <c r="H259" s="198"/>
      <c r="I259" s="66"/>
      <c r="J259" s="54"/>
      <c r="K259" s="67"/>
      <c r="L259" s="56">
        <f t="shared" si="56"/>
        <v>0</v>
      </c>
    </row>
    <row r="260" spans="2:12" hidden="1">
      <c r="B260" s="72" t="s">
        <v>40</v>
      </c>
      <c r="C260" s="185">
        <f t="shared" ref="C260" si="59">+C255+1</f>
        <v>50</v>
      </c>
      <c r="D260" s="188">
        <f>VLOOKUP(C260,'Completar SOFSE'!$A$19:$E$501,2,0)</f>
        <v>0</v>
      </c>
      <c r="E260" s="188">
        <f>VLOOKUP(C260,'Completar SOFSE'!$A$19:$E$501,3,0)</f>
        <v>0</v>
      </c>
      <c r="F260" s="188">
        <f>VLOOKUP(C260,'Completar SOFSE'!$A$19:$E$501,4,0)</f>
        <v>0</v>
      </c>
      <c r="G260" s="193">
        <f>VLOOKUP(C260,'Completar SOFSE'!$A$19:$E$501,5,0)</f>
        <v>0</v>
      </c>
      <c r="H260" s="196">
        <f>VLOOKUP(C260,'Completar SOFSE'!$A$19:$F$501,6,0)</f>
        <v>0</v>
      </c>
      <c r="I260" s="68"/>
      <c r="J260" s="79"/>
      <c r="K260" s="79"/>
      <c r="L260" s="49">
        <f t="shared" si="56"/>
        <v>0</v>
      </c>
    </row>
    <row r="261" spans="2:12" hidden="1">
      <c r="B261" s="73" t="s">
        <v>41</v>
      </c>
      <c r="C261" s="186"/>
      <c r="D261" s="189"/>
      <c r="E261" s="189"/>
      <c r="F261" s="189"/>
      <c r="G261" s="194"/>
      <c r="H261" s="197"/>
      <c r="I261" s="65"/>
      <c r="J261" s="79"/>
      <c r="K261" s="79"/>
      <c r="L261" s="49">
        <f t="shared" si="56"/>
        <v>0</v>
      </c>
    </row>
    <row r="262" spans="2:12" hidden="1">
      <c r="B262" s="73" t="s">
        <v>42</v>
      </c>
      <c r="C262" s="186"/>
      <c r="D262" s="189"/>
      <c r="E262" s="189"/>
      <c r="F262" s="189"/>
      <c r="G262" s="194"/>
      <c r="H262" s="197"/>
      <c r="I262" s="65"/>
      <c r="J262" s="79"/>
      <c r="K262" s="79"/>
      <c r="L262" s="49">
        <f t="shared" si="56"/>
        <v>0</v>
      </c>
    </row>
    <row r="263" spans="2:12" hidden="1">
      <c r="B263" s="73" t="s">
        <v>43</v>
      </c>
      <c r="C263" s="186"/>
      <c r="D263" s="189"/>
      <c r="E263" s="189"/>
      <c r="F263" s="189"/>
      <c r="G263" s="194"/>
      <c r="H263" s="197"/>
      <c r="I263" s="65"/>
      <c r="J263" s="51"/>
      <c r="K263" s="79"/>
      <c r="L263" s="49">
        <f t="shared" si="56"/>
        <v>0</v>
      </c>
    </row>
    <row r="264" spans="2:12" ht="13.5" hidden="1" thickBot="1">
      <c r="B264" s="112" t="s">
        <v>44</v>
      </c>
      <c r="C264" s="187"/>
      <c r="D264" s="190"/>
      <c r="E264" s="190"/>
      <c r="F264" s="190"/>
      <c r="G264" s="195"/>
      <c r="H264" s="198"/>
      <c r="I264" s="66"/>
      <c r="J264" s="54"/>
      <c r="K264" s="67"/>
      <c r="L264" s="56">
        <f t="shared" si="56"/>
        <v>0</v>
      </c>
    </row>
    <row r="265" spans="2:12" hidden="1">
      <c r="B265" s="72" t="s">
        <v>40</v>
      </c>
      <c r="C265" s="185">
        <f>+C260+1</f>
        <v>51</v>
      </c>
      <c r="D265" s="188">
        <f>VLOOKUP(C265,'Completar SOFSE'!$A$19:$E$501,2,0)</f>
        <v>0</v>
      </c>
      <c r="E265" s="188">
        <f>VLOOKUP(C265,'Completar SOFSE'!$A$19:$E$501,3,0)</f>
        <v>0</v>
      </c>
      <c r="F265" s="188">
        <f>VLOOKUP(C265,'Completar SOFSE'!$A$19:$E$501,4,0)</f>
        <v>0</v>
      </c>
      <c r="G265" s="193">
        <f>VLOOKUP(C265,'Completar SOFSE'!$A$19:$E$501,5,0)</f>
        <v>0</v>
      </c>
      <c r="H265" s="196">
        <f>VLOOKUP(C265,'Completar SOFSE'!$A$19:$F$501,6,0)</f>
        <v>0</v>
      </c>
      <c r="I265" s="68"/>
      <c r="J265" s="79"/>
      <c r="K265" s="79"/>
      <c r="L265" s="49">
        <f>I265*$D$60+J265*$D$60+K265*$D$60</f>
        <v>0</v>
      </c>
    </row>
    <row r="266" spans="2:12" hidden="1">
      <c r="B266" s="73" t="s">
        <v>41</v>
      </c>
      <c r="C266" s="186"/>
      <c r="D266" s="189"/>
      <c r="E266" s="189"/>
      <c r="F266" s="189"/>
      <c r="G266" s="194"/>
      <c r="H266" s="197"/>
      <c r="I266" s="65"/>
      <c r="J266" s="79"/>
      <c r="K266" s="79"/>
      <c r="L266" s="49">
        <f t="shared" ref="L266:L284" si="60">I266*$D$60+J266*$D$60+K266*$D$60</f>
        <v>0</v>
      </c>
    </row>
    <row r="267" spans="2:12" hidden="1">
      <c r="B267" s="73" t="s">
        <v>42</v>
      </c>
      <c r="C267" s="186"/>
      <c r="D267" s="189"/>
      <c r="E267" s="189"/>
      <c r="F267" s="189"/>
      <c r="G267" s="194"/>
      <c r="H267" s="197"/>
      <c r="I267" s="65"/>
      <c r="J267" s="79"/>
      <c r="K267" s="79"/>
      <c r="L267" s="49">
        <f t="shared" si="60"/>
        <v>0</v>
      </c>
    </row>
    <row r="268" spans="2:12" hidden="1">
      <c r="B268" s="73" t="s">
        <v>43</v>
      </c>
      <c r="C268" s="186"/>
      <c r="D268" s="189"/>
      <c r="E268" s="189"/>
      <c r="F268" s="189"/>
      <c r="G268" s="194"/>
      <c r="H268" s="197"/>
      <c r="I268" s="65"/>
      <c r="J268" s="51"/>
      <c r="K268" s="79"/>
      <c r="L268" s="49">
        <f t="shared" si="60"/>
        <v>0</v>
      </c>
    </row>
    <row r="269" spans="2:12" ht="13.5" hidden="1" thickBot="1">
      <c r="B269" s="112" t="s">
        <v>44</v>
      </c>
      <c r="C269" s="187"/>
      <c r="D269" s="190"/>
      <c r="E269" s="190"/>
      <c r="F269" s="190"/>
      <c r="G269" s="195"/>
      <c r="H269" s="198"/>
      <c r="I269" s="66"/>
      <c r="J269" s="54"/>
      <c r="K269" s="67"/>
      <c r="L269" s="56">
        <f t="shared" si="60"/>
        <v>0</v>
      </c>
    </row>
    <row r="270" spans="2:12" hidden="1">
      <c r="B270" s="72" t="s">
        <v>40</v>
      </c>
      <c r="C270" s="185">
        <f t="shared" ref="C270" si="61">+C265+1</f>
        <v>52</v>
      </c>
      <c r="D270" s="188">
        <f>VLOOKUP(C270,'Completar SOFSE'!$A$19:$E$501,2,0)</f>
        <v>0</v>
      </c>
      <c r="E270" s="188">
        <f>VLOOKUP(C270,'Completar SOFSE'!$A$19:$E$501,3,0)</f>
        <v>0</v>
      </c>
      <c r="F270" s="188">
        <f>VLOOKUP(C270,'Completar SOFSE'!$A$19:$E$501,4,0)</f>
        <v>0</v>
      </c>
      <c r="G270" s="193">
        <f>VLOOKUP(C270,'Completar SOFSE'!$A$19:$E$501,5,0)</f>
        <v>0</v>
      </c>
      <c r="H270" s="196">
        <f>VLOOKUP(C270,'Completar SOFSE'!$A$19:$F$501,6,0)</f>
        <v>0</v>
      </c>
      <c r="I270" s="68"/>
      <c r="J270" s="79"/>
      <c r="K270" s="79"/>
      <c r="L270" s="49">
        <f t="shared" si="60"/>
        <v>0</v>
      </c>
    </row>
    <row r="271" spans="2:12" hidden="1">
      <c r="B271" s="73" t="s">
        <v>41</v>
      </c>
      <c r="C271" s="186"/>
      <c r="D271" s="189"/>
      <c r="E271" s="189"/>
      <c r="F271" s="189"/>
      <c r="G271" s="194"/>
      <c r="H271" s="197"/>
      <c r="I271" s="65"/>
      <c r="J271" s="79"/>
      <c r="K271" s="79"/>
      <c r="L271" s="49">
        <f t="shared" si="60"/>
        <v>0</v>
      </c>
    </row>
    <row r="272" spans="2:12" hidden="1">
      <c r="B272" s="73" t="s">
        <v>42</v>
      </c>
      <c r="C272" s="186"/>
      <c r="D272" s="189"/>
      <c r="E272" s="189"/>
      <c r="F272" s="189"/>
      <c r="G272" s="194"/>
      <c r="H272" s="197"/>
      <c r="I272" s="65"/>
      <c r="J272" s="79"/>
      <c r="K272" s="79"/>
      <c r="L272" s="49">
        <f t="shared" si="60"/>
        <v>0</v>
      </c>
    </row>
    <row r="273" spans="2:12" hidden="1">
      <c r="B273" s="73" t="s">
        <v>43</v>
      </c>
      <c r="C273" s="186"/>
      <c r="D273" s="189"/>
      <c r="E273" s="189"/>
      <c r="F273" s="189"/>
      <c r="G273" s="194"/>
      <c r="H273" s="197"/>
      <c r="I273" s="65"/>
      <c r="J273" s="51"/>
      <c r="K273" s="79"/>
      <c r="L273" s="49">
        <f t="shared" si="60"/>
        <v>0</v>
      </c>
    </row>
    <row r="274" spans="2:12" ht="13.5" hidden="1" thickBot="1">
      <c r="B274" s="112" t="s">
        <v>44</v>
      </c>
      <c r="C274" s="187"/>
      <c r="D274" s="190"/>
      <c r="E274" s="190"/>
      <c r="F274" s="190"/>
      <c r="G274" s="195"/>
      <c r="H274" s="198"/>
      <c r="I274" s="66"/>
      <c r="J274" s="54"/>
      <c r="K274" s="67"/>
      <c r="L274" s="56">
        <f t="shared" si="60"/>
        <v>0</v>
      </c>
    </row>
    <row r="275" spans="2:12" hidden="1">
      <c r="B275" s="72" t="s">
        <v>40</v>
      </c>
      <c r="C275" s="185">
        <f t="shared" ref="C275" si="62">+C270+1</f>
        <v>53</v>
      </c>
      <c r="D275" s="188">
        <f>VLOOKUP(C275,'Completar SOFSE'!$A$19:$E$501,2,0)</f>
        <v>0</v>
      </c>
      <c r="E275" s="188">
        <f>VLOOKUP(C275,'Completar SOFSE'!$A$19:$E$501,3,0)</f>
        <v>0</v>
      </c>
      <c r="F275" s="188">
        <f>VLOOKUP(C275,'Completar SOFSE'!$A$19:$E$501,4,0)</f>
        <v>0</v>
      </c>
      <c r="G275" s="193">
        <f>VLOOKUP(C275,'Completar SOFSE'!$A$19:$E$501,5,0)</f>
        <v>0</v>
      </c>
      <c r="H275" s="196">
        <f>VLOOKUP(C275,'Completar SOFSE'!$A$19:$F$501,6,0)</f>
        <v>0</v>
      </c>
      <c r="I275" s="68"/>
      <c r="J275" s="79"/>
      <c r="K275" s="79"/>
      <c r="L275" s="49">
        <f t="shared" si="60"/>
        <v>0</v>
      </c>
    </row>
    <row r="276" spans="2:12" hidden="1">
      <c r="B276" s="73" t="s">
        <v>41</v>
      </c>
      <c r="C276" s="186"/>
      <c r="D276" s="189"/>
      <c r="E276" s="189"/>
      <c r="F276" s="189"/>
      <c r="G276" s="194"/>
      <c r="H276" s="197"/>
      <c r="I276" s="65"/>
      <c r="J276" s="79"/>
      <c r="K276" s="79"/>
      <c r="L276" s="49">
        <f t="shared" si="60"/>
        <v>0</v>
      </c>
    </row>
    <row r="277" spans="2:12" hidden="1">
      <c r="B277" s="73" t="s">
        <v>42</v>
      </c>
      <c r="C277" s="186"/>
      <c r="D277" s="189"/>
      <c r="E277" s="189"/>
      <c r="F277" s="189"/>
      <c r="G277" s="194"/>
      <c r="H277" s="197"/>
      <c r="I277" s="65"/>
      <c r="J277" s="79"/>
      <c r="K277" s="79"/>
      <c r="L277" s="49">
        <f t="shared" si="60"/>
        <v>0</v>
      </c>
    </row>
    <row r="278" spans="2:12" hidden="1">
      <c r="B278" s="73" t="s">
        <v>43</v>
      </c>
      <c r="C278" s="186"/>
      <c r="D278" s="189"/>
      <c r="E278" s="189"/>
      <c r="F278" s="189"/>
      <c r="G278" s="194"/>
      <c r="H278" s="197"/>
      <c r="I278" s="65"/>
      <c r="J278" s="51"/>
      <c r="K278" s="79"/>
      <c r="L278" s="49">
        <f t="shared" si="60"/>
        <v>0</v>
      </c>
    </row>
    <row r="279" spans="2:12" ht="13.5" hidden="1" thickBot="1">
      <c r="B279" s="112" t="s">
        <v>44</v>
      </c>
      <c r="C279" s="187"/>
      <c r="D279" s="190"/>
      <c r="E279" s="190"/>
      <c r="F279" s="190"/>
      <c r="G279" s="195"/>
      <c r="H279" s="198"/>
      <c r="I279" s="66"/>
      <c r="J279" s="54"/>
      <c r="K279" s="67"/>
      <c r="L279" s="56">
        <f t="shared" si="60"/>
        <v>0</v>
      </c>
    </row>
    <row r="280" spans="2:12" hidden="1">
      <c r="B280" s="72" t="s">
        <v>40</v>
      </c>
      <c r="C280" s="185">
        <f t="shared" ref="C280" si="63">+C275+1</f>
        <v>54</v>
      </c>
      <c r="D280" s="188">
        <f>VLOOKUP(C280,'Completar SOFSE'!$A$19:$E$501,2,0)</f>
        <v>0</v>
      </c>
      <c r="E280" s="188">
        <f>VLOOKUP(C280,'Completar SOFSE'!$A$19:$E$501,3,0)</f>
        <v>0</v>
      </c>
      <c r="F280" s="188">
        <f>VLOOKUP(C280,'Completar SOFSE'!$A$19:$E$501,4,0)</f>
        <v>0</v>
      </c>
      <c r="G280" s="193">
        <f>VLOOKUP(C280,'Completar SOFSE'!$A$19:$E$501,5,0)</f>
        <v>0</v>
      </c>
      <c r="H280" s="196">
        <f>VLOOKUP(C280,'Completar SOFSE'!$A$19:$F$501,6,0)</f>
        <v>0</v>
      </c>
      <c r="I280" s="68"/>
      <c r="J280" s="79"/>
      <c r="K280" s="79"/>
      <c r="L280" s="49">
        <f t="shared" si="60"/>
        <v>0</v>
      </c>
    </row>
    <row r="281" spans="2:12" hidden="1">
      <c r="B281" s="73" t="s">
        <v>41</v>
      </c>
      <c r="C281" s="186"/>
      <c r="D281" s="189"/>
      <c r="E281" s="189"/>
      <c r="F281" s="189"/>
      <c r="G281" s="194"/>
      <c r="H281" s="197"/>
      <c r="I281" s="65"/>
      <c r="J281" s="79"/>
      <c r="K281" s="79"/>
      <c r="L281" s="49">
        <f t="shared" si="60"/>
        <v>0</v>
      </c>
    </row>
    <row r="282" spans="2:12" hidden="1">
      <c r="B282" s="73" t="s">
        <v>42</v>
      </c>
      <c r="C282" s="186"/>
      <c r="D282" s="189"/>
      <c r="E282" s="189"/>
      <c r="F282" s="189"/>
      <c r="G282" s="194"/>
      <c r="H282" s="197"/>
      <c r="I282" s="65"/>
      <c r="J282" s="79"/>
      <c r="K282" s="79"/>
      <c r="L282" s="49">
        <f t="shared" si="60"/>
        <v>0</v>
      </c>
    </row>
    <row r="283" spans="2:12" hidden="1">
      <c r="B283" s="73" t="s">
        <v>43</v>
      </c>
      <c r="C283" s="186"/>
      <c r="D283" s="189"/>
      <c r="E283" s="189"/>
      <c r="F283" s="189"/>
      <c r="G283" s="194"/>
      <c r="H283" s="197"/>
      <c r="I283" s="65"/>
      <c r="J283" s="51"/>
      <c r="K283" s="79"/>
      <c r="L283" s="49">
        <f t="shared" si="60"/>
        <v>0</v>
      </c>
    </row>
    <row r="284" spans="2:12" ht="13.5" hidden="1" thickBot="1">
      <c r="B284" s="112" t="s">
        <v>44</v>
      </c>
      <c r="C284" s="187"/>
      <c r="D284" s="190"/>
      <c r="E284" s="190"/>
      <c r="F284" s="190"/>
      <c r="G284" s="195"/>
      <c r="H284" s="198"/>
      <c r="I284" s="66"/>
      <c r="J284" s="54"/>
      <c r="K284" s="67"/>
      <c r="L284" s="56">
        <f t="shared" si="60"/>
        <v>0</v>
      </c>
    </row>
    <row r="285" spans="2:12" hidden="1">
      <c r="B285" s="72" t="s">
        <v>40</v>
      </c>
      <c r="C285" s="185">
        <f>+C280+1</f>
        <v>55</v>
      </c>
      <c r="D285" s="188">
        <f>VLOOKUP(C285,'Completar SOFSE'!$A$19:$E$501,2,0)</f>
        <v>0</v>
      </c>
      <c r="E285" s="188">
        <f>VLOOKUP(C285,'Completar SOFSE'!$A$19:$E$501,3,0)</f>
        <v>0</v>
      </c>
      <c r="F285" s="188">
        <f>VLOOKUP(C285,'Completar SOFSE'!$A$19:$E$501,4,0)</f>
        <v>0</v>
      </c>
      <c r="G285" s="193">
        <f>VLOOKUP(C285,'Completar SOFSE'!$A$19:$E$501,5,0)</f>
        <v>0</v>
      </c>
      <c r="H285" s="196">
        <f>VLOOKUP(C285,'Completar SOFSE'!$A$19:$F$501,6,0)</f>
        <v>0</v>
      </c>
      <c r="I285" s="68"/>
      <c r="J285" s="79"/>
      <c r="K285" s="79"/>
      <c r="L285" s="49">
        <f>I285*$D$60+J285*$D$60+K285*$D$60</f>
        <v>0</v>
      </c>
    </row>
    <row r="286" spans="2:12" hidden="1">
      <c r="B286" s="73" t="s">
        <v>41</v>
      </c>
      <c r="C286" s="186"/>
      <c r="D286" s="189"/>
      <c r="E286" s="189"/>
      <c r="F286" s="189"/>
      <c r="G286" s="194"/>
      <c r="H286" s="197"/>
      <c r="I286" s="65"/>
      <c r="J286" s="79"/>
      <c r="K286" s="79"/>
      <c r="L286" s="49">
        <f t="shared" ref="L286:L304" si="64">I286*$D$60+J286*$D$60+K286*$D$60</f>
        <v>0</v>
      </c>
    </row>
    <row r="287" spans="2:12" hidden="1">
      <c r="B287" s="73" t="s">
        <v>42</v>
      </c>
      <c r="C287" s="186"/>
      <c r="D287" s="189"/>
      <c r="E287" s="189"/>
      <c r="F287" s="189"/>
      <c r="G287" s="194"/>
      <c r="H287" s="197"/>
      <c r="I287" s="65"/>
      <c r="J287" s="79"/>
      <c r="K287" s="79"/>
      <c r="L287" s="49">
        <f t="shared" si="64"/>
        <v>0</v>
      </c>
    </row>
    <row r="288" spans="2:12" hidden="1">
      <c r="B288" s="73" t="s">
        <v>43</v>
      </c>
      <c r="C288" s="186"/>
      <c r="D288" s="189"/>
      <c r="E288" s="189"/>
      <c r="F288" s="189"/>
      <c r="G288" s="194"/>
      <c r="H288" s="197"/>
      <c r="I288" s="65"/>
      <c r="J288" s="51"/>
      <c r="K288" s="79"/>
      <c r="L288" s="49">
        <f t="shared" si="64"/>
        <v>0</v>
      </c>
    </row>
    <row r="289" spans="2:12" ht="13.5" hidden="1" thickBot="1">
      <c r="B289" s="112" t="s">
        <v>44</v>
      </c>
      <c r="C289" s="187"/>
      <c r="D289" s="190"/>
      <c r="E289" s="190"/>
      <c r="F289" s="190"/>
      <c r="G289" s="195"/>
      <c r="H289" s="198"/>
      <c r="I289" s="66"/>
      <c r="J289" s="54"/>
      <c r="K289" s="67"/>
      <c r="L289" s="56">
        <f t="shared" si="64"/>
        <v>0</v>
      </c>
    </row>
    <row r="290" spans="2:12" hidden="1">
      <c r="B290" s="72" t="s">
        <v>40</v>
      </c>
      <c r="C290" s="185">
        <f t="shared" ref="C290" si="65">+C285+1</f>
        <v>56</v>
      </c>
      <c r="D290" s="188">
        <f>VLOOKUP(C290,'Completar SOFSE'!$A$19:$E$501,2,0)</f>
        <v>0</v>
      </c>
      <c r="E290" s="188">
        <f>VLOOKUP(C290,'Completar SOFSE'!$A$19:$E$501,3,0)</f>
        <v>0</v>
      </c>
      <c r="F290" s="188">
        <f>VLOOKUP(C290,'Completar SOFSE'!$A$19:$E$501,4,0)</f>
        <v>0</v>
      </c>
      <c r="G290" s="193">
        <f>VLOOKUP(C290,'Completar SOFSE'!$A$19:$E$501,5,0)</f>
        <v>0</v>
      </c>
      <c r="H290" s="196">
        <f>VLOOKUP(C290,'Completar SOFSE'!$A$19:$F$501,6,0)</f>
        <v>0</v>
      </c>
      <c r="I290" s="68"/>
      <c r="J290" s="79"/>
      <c r="K290" s="79"/>
      <c r="L290" s="49">
        <f t="shared" si="64"/>
        <v>0</v>
      </c>
    </row>
    <row r="291" spans="2:12" hidden="1">
      <c r="B291" s="73" t="s">
        <v>41</v>
      </c>
      <c r="C291" s="186"/>
      <c r="D291" s="189"/>
      <c r="E291" s="189"/>
      <c r="F291" s="189"/>
      <c r="G291" s="194"/>
      <c r="H291" s="197"/>
      <c r="I291" s="65"/>
      <c r="J291" s="79"/>
      <c r="K291" s="79"/>
      <c r="L291" s="49">
        <f t="shared" si="64"/>
        <v>0</v>
      </c>
    </row>
    <row r="292" spans="2:12" hidden="1">
      <c r="B292" s="73" t="s">
        <v>42</v>
      </c>
      <c r="C292" s="186"/>
      <c r="D292" s="189"/>
      <c r="E292" s="189"/>
      <c r="F292" s="189"/>
      <c r="G292" s="194"/>
      <c r="H292" s="197"/>
      <c r="I292" s="65"/>
      <c r="J292" s="79"/>
      <c r="K292" s="79"/>
      <c r="L292" s="49">
        <f t="shared" si="64"/>
        <v>0</v>
      </c>
    </row>
    <row r="293" spans="2:12" hidden="1">
      <c r="B293" s="73" t="s">
        <v>43</v>
      </c>
      <c r="C293" s="186"/>
      <c r="D293" s="189"/>
      <c r="E293" s="189"/>
      <c r="F293" s="189"/>
      <c r="G293" s="194"/>
      <c r="H293" s="197"/>
      <c r="I293" s="65"/>
      <c r="J293" s="51"/>
      <c r="K293" s="79"/>
      <c r="L293" s="49">
        <f t="shared" si="64"/>
        <v>0</v>
      </c>
    </row>
    <row r="294" spans="2:12" ht="13.5" hidden="1" thickBot="1">
      <c r="B294" s="112" t="s">
        <v>44</v>
      </c>
      <c r="C294" s="187"/>
      <c r="D294" s="190"/>
      <c r="E294" s="190"/>
      <c r="F294" s="190"/>
      <c r="G294" s="195"/>
      <c r="H294" s="198"/>
      <c r="I294" s="66"/>
      <c r="J294" s="54"/>
      <c r="K294" s="67"/>
      <c r="L294" s="56">
        <f t="shared" si="64"/>
        <v>0</v>
      </c>
    </row>
    <row r="295" spans="2:12" hidden="1">
      <c r="B295" s="72" t="s">
        <v>40</v>
      </c>
      <c r="C295" s="185">
        <f t="shared" ref="C295" si="66">+C290+1</f>
        <v>57</v>
      </c>
      <c r="D295" s="188">
        <f>VLOOKUP(C295,'Completar SOFSE'!$A$19:$E$501,2,0)</f>
        <v>0</v>
      </c>
      <c r="E295" s="188">
        <f>VLOOKUP(C295,'Completar SOFSE'!$A$19:$E$501,3,0)</f>
        <v>0</v>
      </c>
      <c r="F295" s="188">
        <f>VLOOKUP(C295,'Completar SOFSE'!$A$19:$E$501,4,0)</f>
        <v>0</v>
      </c>
      <c r="G295" s="193">
        <f>VLOOKUP(C295,'Completar SOFSE'!$A$19:$E$501,5,0)</f>
        <v>0</v>
      </c>
      <c r="H295" s="196">
        <f>VLOOKUP(C295,'Completar SOFSE'!$A$19:$F$501,6,0)</f>
        <v>0</v>
      </c>
      <c r="I295" s="68"/>
      <c r="J295" s="79"/>
      <c r="K295" s="79"/>
      <c r="L295" s="49">
        <f t="shared" si="64"/>
        <v>0</v>
      </c>
    </row>
    <row r="296" spans="2:12" hidden="1">
      <c r="B296" s="73" t="s">
        <v>41</v>
      </c>
      <c r="C296" s="186"/>
      <c r="D296" s="189"/>
      <c r="E296" s="189"/>
      <c r="F296" s="189"/>
      <c r="G296" s="194"/>
      <c r="H296" s="197"/>
      <c r="I296" s="65"/>
      <c r="J296" s="79"/>
      <c r="K296" s="79"/>
      <c r="L296" s="49">
        <f t="shared" si="64"/>
        <v>0</v>
      </c>
    </row>
    <row r="297" spans="2:12" hidden="1">
      <c r="B297" s="73" t="s">
        <v>42</v>
      </c>
      <c r="C297" s="186"/>
      <c r="D297" s="189"/>
      <c r="E297" s="189"/>
      <c r="F297" s="189"/>
      <c r="G297" s="194"/>
      <c r="H297" s="197"/>
      <c r="I297" s="65"/>
      <c r="J297" s="79"/>
      <c r="K297" s="79"/>
      <c r="L297" s="49">
        <f t="shared" si="64"/>
        <v>0</v>
      </c>
    </row>
    <row r="298" spans="2:12" hidden="1">
      <c r="B298" s="73" t="s">
        <v>43</v>
      </c>
      <c r="C298" s="186"/>
      <c r="D298" s="189"/>
      <c r="E298" s="189"/>
      <c r="F298" s="189"/>
      <c r="G298" s="194"/>
      <c r="H298" s="197"/>
      <c r="I298" s="65"/>
      <c r="J298" s="51"/>
      <c r="K298" s="79"/>
      <c r="L298" s="49">
        <f t="shared" si="64"/>
        <v>0</v>
      </c>
    </row>
    <row r="299" spans="2:12" ht="13.5" hidden="1" thickBot="1">
      <c r="B299" s="112" t="s">
        <v>44</v>
      </c>
      <c r="C299" s="187"/>
      <c r="D299" s="190"/>
      <c r="E299" s="190"/>
      <c r="F299" s="190"/>
      <c r="G299" s="195"/>
      <c r="H299" s="198"/>
      <c r="I299" s="66"/>
      <c r="J299" s="54"/>
      <c r="K299" s="67"/>
      <c r="L299" s="56">
        <f t="shared" si="64"/>
        <v>0</v>
      </c>
    </row>
    <row r="300" spans="2:12" hidden="1">
      <c r="B300" s="72" t="s">
        <v>40</v>
      </c>
      <c r="C300" s="185">
        <f t="shared" ref="C300" si="67">+C295+1</f>
        <v>58</v>
      </c>
      <c r="D300" s="188">
        <f>VLOOKUP(C300,'Completar SOFSE'!$A$19:$E$501,2,0)</f>
        <v>0</v>
      </c>
      <c r="E300" s="188">
        <f>VLOOKUP(C300,'Completar SOFSE'!$A$19:$E$501,3,0)</f>
        <v>0</v>
      </c>
      <c r="F300" s="188">
        <f>VLOOKUP(C300,'Completar SOFSE'!$A$19:$E$501,4,0)</f>
        <v>0</v>
      </c>
      <c r="G300" s="193">
        <f>VLOOKUP(C300,'Completar SOFSE'!$A$19:$E$501,5,0)</f>
        <v>0</v>
      </c>
      <c r="H300" s="196">
        <f>VLOOKUP(C300,'Completar SOFSE'!$A$19:$F$501,6,0)</f>
        <v>0</v>
      </c>
      <c r="I300" s="68"/>
      <c r="J300" s="79"/>
      <c r="K300" s="79"/>
      <c r="L300" s="49">
        <f t="shared" si="64"/>
        <v>0</v>
      </c>
    </row>
    <row r="301" spans="2:12" hidden="1">
      <c r="B301" s="73" t="s">
        <v>41</v>
      </c>
      <c r="C301" s="186"/>
      <c r="D301" s="189"/>
      <c r="E301" s="189"/>
      <c r="F301" s="189"/>
      <c r="G301" s="194"/>
      <c r="H301" s="197"/>
      <c r="I301" s="65"/>
      <c r="J301" s="79"/>
      <c r="K301" s="79"/>
      <c r="L301" s="49">
        <f t="shared" si="64"/>
        <v>0</v>
      </c>
    </row>
    <row r="302" spans="2:12" hidden="1">
      <c r="B302" s="73" t="s">
        <v>42</v>
      </c>
      <c r="C302" s="186"/>
      <c r="D302" s="189"/>
      <c r="E302" s="189"/>
      <c r="F302" s="189"/>
      <c r="G302" s="194"/>
      <c r="H302" s="197"/>
      <c r="I302" s="65"/>
      <c r="J302" s="79"/>
      <c r="K302" s="79"/>
      <c r="L302" s="49">
        <f t="shared" si="64"/>
        <v>0</v>
      </c>
    </row>
    <row r="303" spans="2:12" hidden="1">
      <c r="B303" s="73" t="s">
        <v>43</v>
      </c>
      <c r="C303" s="186"/>
      <c r="D303" s="189"/>
      <c r="E303" s="189"/>
      <c r="F303" s="189"/>
      <c r="G303" s="194"/>
      <c r="H303" s="197"/>
      <c r="I303" s="65"/>
      <c r="J303" s="51"/>
      <c r="K303" s="79"/>
      <c r="L303" s="49">
        <f t="shared" si="64"/>
        <v>0</v>
      </c>
    </row>
    <row r="304" spans="2:12" ht="13.5" hidden="1" thickBot="1">
      <c r="B304" s="112" t="s">
        <v>44</v>
      </c>
      <c r="C304" s="187"/>
      <c r="D304" s="190"/>
      <c r="E304" s="190"/>
      <c r="F304" s="190"/>
      <c r="G304" s="195"/>
      <c r="H304" s="198"/>
      <c r="I304" s="66"/>
      <c r="J304" s="54"/>
      <c r="K304" s="67"/>
      <c r="L304" s="56">
        <f t="shared" si="64"/>
        <v>0</v>
      </c>
    </row>
    <row r="305" spans="2:12" hidden="1">
      <c r="B305" s="72" t="s">
        <v>40</v>
      </c>
      <c r="C305" s="185">
        <f>+C300+1</f>
        <v>59</v>
      </c>
      <c r="D305" s="188">
        <f>VLOOKUP(C305,'Completar SOFSE'!$A$19:$E$501,2,0)</f>
        <v>0</v>
      </c>
      <c r="E305" s="188">
        <f>VLOOKUP(C305,'Completar SOFSE'!$A$19:$E$501,3,0)</f>
        <v>0</v>
      </c>
      <c r="F305" s="188">
        <f>VLOOKUP(C305,'Completar SOFSE'!$A$19:$E$501,4,0)</f>
        <v>0</v>
      </c>
      <c r="G305" s="193">
        <f>VLOOKUP(C305,'Completar SOFSE'!$A$19:$E$501,5,0)</f>
        <v>0</v>
      </c>
      <c r="H305" s="196">
        <f>VLOOKUP(C305,'Completar SOFSE'!$A$19:$F$501,6,0)</f>
        <v>0</v>
      </c>
      <c r="I305" s="68"/>
      <c r="J305" s="79"/>
      <c r="K305" s="79"/>
      <c r="L305" s="49">
        <f>I305*$D$60+J305*$D$60+K305*$D$60</f>
        <v>0</v>
      </c>
    </row>
    <row r="306" spans="2:12" hidden="1">
      <c r="B306" s="73" t="s">
        <v>41</v>
      </c>
      <c r="C306" s="186"/>
      <c r="D306" s="189"/>
      <c r="E306" s="189"/>
      <c r="F306" s="189"/>
      <c r="G306" s="194"/>
      <c r="H306" s="197"/>
      <c r="I306" s="65"/>
      <c r="J306" s="79"/>
      <c r="K306" s="79"/>
      <c r="L306" s="49">
        <f t="shared" ref="L306:L324" si="68">I306*$D$60+J306*$D$60+K306*$D$60</f>
        <v>0</v>
      </c>
    </row>
    <row r="307" spans="2:12" hidden="1">
      <c r="B307" s="73" t="s">
        <v>42</v>
      </c>
      <c r="C307" s="186"/>
      <c r="D307" s="189"/>
      <c r="E307" s="189"/>
      <c r="F307" s="189"/>
      <c r="G307" s="194"/>
      <c r="H307" s="197"/>
      <c r="I307" s="65"/>
      <c r="J307" s="79"/>
      <c r="K307" s="79"/>
      <c r="L307" s="49">
        <f t="shared" si="68"/>
        <v>0</v>
      </c>
    </row>
    <row r="308" spans="2:12" hidden="1">
      <c r="B308" s="73" t="s">
        <v>43</v>
      </c>
      <c r="C308" s="186"/>
      <c r="D308" s="189"/>
      <c r="E308" s="189"/>
      <c r="F308" s="189"/>
      <c r="G308" s="194"/>
      <c r="H308" s="197"/>
      <c r="I308" s="65"/>
      <c r="J308" s="51"/>
      <c r="K308" s="79"/>
      <c r="L308" s="49">
        <f t="shared" si="68"/>
        <v>0</v>
      </c>
    </row>
    <row r="309" spans="2:12" ht="13.5" hidden="1" thickBot="1">
      <c r="B309" s="112" t="s">
        <v>44</v>
      </c>
      <c r="C309" s="187"/>
      <c r="D309" s="190"/>
      <c r="E309" s="190"/>
      <c r="F309" s="190"/>
      <c r="G309" s="195"/>
      <c r="H309" s="198"/>
      <c r="I309" s="66"/>
      <c r="J309" s="54"/>
      <c r="K309" s="67"/>
      <c r="L309" s="56">
        <f t="shared" si="68"/>
        <v>0</v>
      </c>
    </row>
    <row r="310" spans="2:12" hidden="1">
      <c r="B310" s="72" t="s">
        <v>40</v>
      </c>
      <c r="C310" s="185">
        <f t="shared" ref="C310" si="69">+C305+1</f>
        <v>60</v>
      </c>
      <c r="D310" s="188">
        <f>VLOOKUP(C310,'Completar SOFSE'!$A$19:$E$501,2,0)</f>
        <v>0</v>
      </c>
      <c r="E310" s="188">
        <f>VLOOKUP(C310,'Completar SOFSE'!$A$19:$E$501,3,0)</f>
        <v>0</v>
      </c>
      <c r="F310" s="188">
        <f>VLOOKUP(C310,'Completar SOFSE'!$A$19:$E$501,4,0)</f>
        <v>0</v>
      </c>
      <c r="G310" s="193">
        <f>VLOOKUP(C310,'Completar SOFSE'!$A$19:$E$501,5,0)</f>
        <v>0</v>
      </c>
      <c r="H310" s="196">
        <f>VLOOKUP(C310,'Completar SOFSE'!$A$19:$F$501,6,0)</f>
        <v>0</v>
      </c>
      <c r="I310" s="68"/>
      <c r="J310" s="79"/>
      <c r="K310" s="79"/>
      <c r="L310" s="49">
        <f t="shared" si="68"/>
        <v>0</v>
      </c>
    </row>
    <row r="311" spans="2:12" hidden="1">
      <c r="B311" s="73" t="s">
        <v>41</v>
      </c>
      <c r="C311" s="186"/>
      <c r="D311" s="189"/>
      <c r="E311" s="189"/>
      <c r="F311" s="189"/>
      <c r="G311" s="194"/>
      <c r="H311" s="197"/>
      <c r="I311" s="65"/>
      <c r="J311" s="79"/>
      <c r="K311" s="79"/>
      <c r="L311" s="49">
        <f t="shared" si="68"/>
        <v>0</v>
      </c>
    </row>
    <row r="312" spans="2:12" hidden="1">
      <c r="B312" s="73" t="s">
        <v>42</v>
      </c>
      <c r="C312" s="186"/>
      <c r="D312" s="189"/>
      <c r="E312" s="189"/>
      <c r="F312" s="189"/>
      <c r="G312" s="194"/>
      <c r="H312" s="197"/>
      <c r="I312" s="65"/>
      <c r="J312" s="79"/>
      <c r="K312" s="79"/>
      <c r="L312" s="49">
        <f t="shared" si="68"/>
        <v>0</v>
      </c>
    </row>
    <row r="313" spans="2:12" hidden="1">
      <c r="B313" s="73" t="s">
        <v>43</v>
      </c>
      <c r="C313" s="186"/>
      <c r="D313" s="189"/>
      <c r="E313" s="189"/>
      <c r="F313" s="189"/>
      <c r="G313" s="194"/>
      <c r="H313" s="197"/>
      <c r="I313" s="65"/>
      <c r="J313" s="51"/>
      <c r="K313" s="79"/>
      <c r="L313" s="49">
        <f t="shared" si="68"/>
        <v>0</v>
      </c>
    </row>
    <row r="314" spans="2:12" ht="13.5" hidden="1" thickBot="1">
      <c r="B314" s="112" t="s">
        <v>44</v>
      </c>
      <c r="C314" s="187"/>
      <c r="D314" s="190"/>
      <c r="E314" s="190"/>
      <c r="F314" s="190"/>
      <c r="G314" s="195"/>
      <c r="H314" s="198"/>
      <c r="I314" s="66"/>
      <c r="J314" s="54"/>
      <c r="K314" s="67"/>
      <c r="L314" s="56">
        <f t="shared" si="68"/>
        <v>0</v>
      </c>
    </row>
    <row r="315" spans="2:12" hidden="1">
      <c r="B315" s="72" t="s">
        <v>40</v>
      </c>
      <c r="C315" s="185">
        <f t="shared" ref="C315" si="70">+C310+1</f>
        <v>61</v>
      </c>
      <c r="D315" s="188">
        <f>VLOOKUP(C315,'Completar SOFSE'!$A$19:$E$501,2,0)</f>
        <v>0</v>
      </c>
      <c r="E315" s="188">
        <f>VLOOKUP(C315,'Completar SOFSE'!$A$19:$E$501,3,0)</f>
        <v>0</v>
      </c>
      <c r="F315" s="188">
        <f>VLOOKUP(C315,'Completar SOFSE'!$A$19:$E$501,4,0)</f>
        <v>0</v>
      </c>
      <c r="G315" s="193">
        <f>VLOOKUP(C315,'Completar SOFSE'!$A$19:$E$501,5,0)</f>
        <v>0</v>
      </c>
      <c r="H315" s="196">
        <f>VLOOKUP(C315,'Completar SOFSE'!$A$19:$F$501,6,0)</f>
        <v>0</v>
      </c>
      <c r="I315" s="68"/>
      <c r="J315" s="79"/>
      <c r="K315" s="79"/>
      <c r="L315" s="49">
        <f t="shared" si="68"/>
        <v>0</v>
      </c>
    </row>
    <row r="316" spans="2:12" hidden="1">
      <c r="B316" s="73" t="s">
        <v>41</v>
      </c>
      <c r="C316" s="186"/>
      <c r="D316" s="189"/>
      <c r="E316" s="189"/>
      <c r="F316" s="189"/>
      <c r="G316" s="194"/>
      <c r="H316" s="197"/>
      <c r="I316" s="65"/>
      <c r="J316" s="79"/>
      <c r="K316" s="79"/>
      <c r="L316" s="49">
        <f t="shared" si="68"/>
        <v>0</v>
      </c>
    </row>
    <row r="317" spans="2:12" hidden="1">
      <c r="B317" s="73" t="s">
        <v>42</v>
      </c>
      <c r="C317" s="186"/>
      <c r="D317" s="189"/>
      <c r="E317" s="189"/>
      <c r="F317" s="189"/>
      <c r="G317" s="194"/>
      <c r="H317" s="197"/>
      <c r="I317" s="65"/>
      <c r="J317" s="79"/>
      <c r="K317" s="79"/>
      <c r="L317" s="49">
        <f t="shared" si="68"/>
        <v>0</v>
      </c>
    </row>
    <row r="318" spans="2:12" hidden="1">
      <c r="B318" s="73" t="s">
        <v>43</v>
      </c>
      <c r="C318" s="186"/>
      <c r="D318" s="189"/>
      <c r="E318" s="189"/>
      <c r="F318" s="189"/>
      <c r="G318" s="194"/>
      <c r="H318" s="197"/>
      <c r="I318" s="65"/>
      <c r="J318" s="51"/>
      <c r="K318" s="79"/>
      <c r="L318" s="49">
        <f t="shared" si="68"/>
        <v>0</v>
      </c>
    </row>
    <row r="319" spans="2:12" ht="13.5" hidden="1" thickBot="1">
      <c r="B319" s="112" t="s">
        <v>44</v>
      </c>
      <c r="C319" s="187"/>
      <c r="D319" s="190"/>
      <c r="E319" s="190"/>
      <c r="F319" s="190"/>
      <c r="G319" s="195"/>
      <c r="H319" s="198"/>
      <c r="I319" s="66"/>
      <c r="J319" s="54"/>
      <c r="K319" s="67"/>
      <c r="L319" s="56">
        <f t="shared" si="68"/>
        <v>0</v>
      </c>
    </row>
    <row r="320" spans="2:12" hidden="1">
      <c r="B320" s="72" t="s">
        <v>40</v>
      </c>
      <c r="C320" s="185">
        <f t="shared" ref="C320" si="71">+C315+1</f>
        <v>62</v>
      </c>
      <c r="D320" s="188">
        <f>VLOOKUP(C320,'Completar SOFSE'!$A$19:$E$501,2,0)</f>
        <v>0</v>
      </c>
      <c r="E320" s="188">
        <f>VLOOKUP(C320,'Completar SOFSE'!$A$19:$E$501,3,0)</f>
        <v>0</v>
      </c>
      <c r="F320" s="188">
        <f>VLOOKUP(C320,'Completar SOFSE'!$A$19:$E$501,4,0)</f>
        <v>0</v>
      </c>
      <c r="G320" s="193">
        <f>VLOOKUP(C320,'Completar SOFSE'!$A$19:$E$501,5,0)</f>
        <v>0</v>
      </c>
      <c r="H320" s="196">
        <f>VLOOKUP(C320,'Completar SOFSE'!$A$19:$F$501,6,0)</f>
        <v>0</v>
      </c>
      <c r="I320" s="68"/>
      <c r="J320" s="79"/>
      <c r="K320" s="79"/>
      <c r="L320" s="49">
        <f t="shared" si="68"/>
        <v>0</v>
      </c>
    </row>
    <row r="321" spans="2:12" hidden="1">
      <c r="B321" s="73" t="s">
        <v>41</v>
      </c>
      <c r="C321" s="186"/>
      <c r="D321" s="189"/>
      <c r="E321" s="189"/>
      <c r="F321" s="189"/>
      <c r="G321" s="194"/>
      <c r="H321" s="197"/>
      <c r="I321" s="65"/>
      <c r="J321" s="79"/>
      <c r="K321" s="79"/>
      <c r="L321" s="49">
        <f t="shared" si="68"/>
        <v>0</v>
      </c>
    </row>
    <row r="322" spans="2:12" hidden="1">
      <c r="B322" s="73" t="s">
        <v>42</v>
      </c>
      <c r="C322" s="186"/>
      <c r="D322" s="189"/>
      <c r="E322" s="189"/>
      <c r="F322" s="189"/>
      <c r="G322" s="194"/>
      <c r="H322" s="197"/>
      <c r="I322" s="65"/>
      <c r="J322" s="79"/>
      <c r="K322" s="79"/>
      <c r="L322" s="49">
        <f t="shared" si="68"/>
        <v>0</v>
      </c>
    </row>
    <row r="323" spans="2:12" hidden="1">
      <c r="B323" s="73" t="s">
        <v>43</v>
      </c>
      <c r="C323" s="186"/>
      <c r="D323" s="189"/>
      <c r="E323" s="189"/>
      <c r="F323" s="189"/>
      <c r="G323" s="194"/>
      <c r="H323" s="197"/>
      <c r="I323" s="65"/>
      <c r="J323" s="51"/>
      <c r="K323" s="79"/>
      <c r="L323" s="49">
        <f t="shared" si="68"/>
        <v>0</v>
      </c>
    </row>
    <row r="324" spans="2:12" ht="13.5" hidden="1" thickBot="1">
      <c r="B324" s="112" t="s">
        <v>44</v>
      </c>
      <c r="C324" s="187"/>
      <c r="D324" s="190"/>
      <c r="E324" s="190"/>
      <c r="F324" s="190"/>
      <c r="G324" s="195"/>
      <c r="H324" s="198"/>
      <c r="I324" s="66"/>
      <c r="J324" s="54"/>
      <c r="K324" s="67"/>
      <c r="L324" s="56">
        <f t="shared" si="68"/>
        <v>0</v>
      </c>
    </row>
    <row r="325" spans="2:12" hidden="1">
      <c r="B325" s="72" t="s">
        <v>40</v>
      </c>
      <c r="C325" s="185">
        <f>+C320+1</f>
        <v>63</v>
      </c>
      <c r="D325" s="188">
        <f>VLOOKUP(C325,'Completar SOFSE'!$A$19:$E$501,2,0)</f>
        <v>0</v>
      </c>
      <c r="E325" s="188">
        <f>VLOOKUP(C325,'Completar SOFSE'!$A$19:$E$501,3,0)</f>
        <v>0</v>
      </c>
      <c r="F325" s="188">
        <f>VLOOKUP(C325,'Completar SOFSE'!$A$19:$E$501,4,0)</f>
        <v>0</v>
      </c>
      <c r="G325" s="193">
        <f>VLOOKUP(C325,'Completar SOFSE'!$A$19:$E$501,5,0)</f>
        <v>0</v>
      </c>
      <c r="H325" s="196">
        <f>VLOOKUP(C325,'Completar SOFSE'!$A$19:$F$501,6,0)</f>
        <v>0</v>
      </c>
      <c r="I325" s="68"/>
      <c r="J325" s="79"/>
      <c r="K325" s="79"/>
      <c r="L325" s="49">
        <f>I325*$D$60+J325*$D$60+K325*$D$60</f>
        <v>0</v>
      </c>
    </row>
    <row r="326" spans="2:12" hidden="1">
      <c r="B326" s="73" t="s">
        <v>41</v>
      </c>
      <c r="C326" s="186"/>
      <c r="D326" s="189"/>
      <c r="E326" s="189"/>
      <c r="F326" s="189"/>
      <c r="G326" s="194"/>
      <c r="H326" s="197"/>
      <c r="I326" s="65"/>
      <c r="J326" s="79"/>
      <c r="K326" s="79"/>
      <c r="L326" s="49">
        <f t="shared" ref="L326:L344" si="72">I326*$D$60+J326*$D$60+K326*$D$60</f>
        <v>0</v>
      </c>
    </row>
    <row r="327" spans="2:12" hidden="1">
      <c r="B327" s="73" t="s">
        <v>42</v>
      </c>
      <c r="C327" s="186"/>
      <c r="D327" s="189"/>
      <c r="E327" s="189"/>
      <c r="F327" s="189"/>
      <c r="G327" s="194"/>
      <c r="H327" s="197"/>
      <c r="I327" s="65"/>
      <c r="J327" s="79"/>
      <c r="K327" s="79"/>
      <c r="L327" s="49">
        <f t="shared" si="72"/>
        <v>0</v>
      </c>
    </row>
    <row r="328" spans="2:12" hidden="1">
      <c r="B328" s="73" t="s">
        <v>43</v>
      </c>
      <c r="C328" s="186"/>
      <c r="D328" s="189"/>
      <c r="E328" s="189"/>
      <c r="F328" s="189"/>
      <c r="G328" s="194"/>
      <c r="H328" s="197"/>
      <c r="I328" s="65"/>
      <c r="J328" s="51"/>
      <c r="K328" s="79"/>
      <c r="L328" s="49">
        <f t="shared" si="72"/>
        <v>0</v>
      </c>
    </row>
    <row r="329" spans="2:12" ht="13.5" hidden="1" thickBot="1">
      <c r="B329" s="112" t="s">
        <v>44</v>
      </c>
      <c r="C329" s="187"/>
      <c r="D329" s="190"/>
      <c r="E329" s="190"/>
      <c r="F329" s="190"/>
      <c r="G329" s="195"/>
      <c r="H329" s="198"/>
      <c r="I329" s="66"/>
      <c r="J329" s="54"/>
      <c r="K329" s="67"/>
      <c r="L329" s="56">
        <f t="shared" si="72"/>
        <v>0</v>
      </c>
    </row>
    <row r="330" spans="2:12" hidden="1">
      <c r="B330" s="72" t="s">
        <v>40</v>
      </c>
      <c r="C330" s="185">
        <f t="shared" ref="C330" si="73">+C325+1</f>
        <v>64</v>
      </c>
      <c r="D330" s="188">
        <f>VLOOKUP(C330,'Completar SOFSE'!$A$19:$E$501,2,0)</f>
        <v>0</v>
      </c>
      <c r="E330" s="188">
        <f>VLOOKUP(C330,'Completar SOFSE'!$A$19:$E$501,3,0)</f>
        <v>0</v>
      </c>
      <c r="F330" s="188">
        <f>VLOOKUP(C330,'Completar SOFSE'!$A$19:$E$501,4,0)</f>
        <v>0</v>
      </c>
      <c r="G330" s="193">
        <f>VLOOKUP(C330,'Completar SOFSE'!$A$19:$E$501,5,0)</f>
        <v>0</v>
      </c>
      <c r="H330" s="196">
        <f>VLOOKUP(C330,'Completar SOFSE'!$A$19:$F$501,6,0)</f>
        <v>0</v>
      </c>
      <c r="I330" s="68"/>
      <c r="J330" s="79"/>
      <c r="K330" s="79"/>
      <c r="L330" s="49">
        <f t="shared" si="72"/>
        <v>0</v>
      </c>
    </row>
    <row r="331" spans="2:12" hidden="1">
      <c r="B331" s="73" t="s">
        <v>41</v>
      </c>
      <c r="C331" s="186"/>
      <c r="D331" s="189"/>
      <c r="E331" s="189"/>
      <c r="F331" s="189"/>
      <c r="G331" s="194"/>
      <c r="H331" s="197"/>
      <c r="I331" s="65"/>
      <c r="J331" s="79"/>
      <c r="K331" s="79"/>
      <c r="L331" s="49">
        <f t="shared" si="72"/>
        <v>0</v>
      </c>
    </row>
    <row r="332" spans="2:12" hidden="1">
      <c r="B332" s="73" t="s">
        <v>42</v>
      </c>
      <c r="C332" s="186"/>
      <c r="D332" s="189"/>
      <c r="E332" s="189"/>
      <c r="F332" s="189"/>
      <c r="G332" s="194"/>
      <c r="H332" s="197"/>
      <c r="I332" s="65"/>
      <c r="J332" s="79"/>
      <c r="K332" s="79"/>
      <c r="L332" s="49">
        <f t="shared" si="72"/>
        <v>0</v>
      </c>
    </row>
    <row r="333" spans="2:12" hidden="1">
      <c r="B333" s="73" t="s">
        <v>43</v>
      </c>
      <c r="C333" s="186"/>
      <c r="D333" s="189"/>
      <c r="E333" s="189"/>
      <c r="F333" s="189"/>
      <c r="G333" s="194"/>
      <c r="H333" s="197"/>
      <c r="I333" s="65"/>
      <c r="J333" s="51"/>
      <c r="K333" s="79"/>
      <c r="L333" s="49">
        <f t="shared" si="72"/>
        <v>0</v>
      </c>
    </row>
    <row r="334" spans="2:12" ht="13.5" hidden="1" thickBot="1">
      <c r="B334" s="112" t="s">
        <v>44</v>
      </c>
      <c r="C334" s="187"/>
      <c r="D334" s="190"/>
      <c r="E334" s="190"/>
      <c r="F334" s="190"/>
      <c r="G334" s="195"/>
      <c r="H334" s="198"/>
      <c r="I334" s="66"/>
      <c r="J334" s="54"/>
      <c r="K334" s="67"/>
      <c r="L334" s="56">
        <f t="shared" si="72"/>
        <v>0</v>
      </c>
    </row>
    <row r="335" spans="2:12" hidden="1">
      <c r="B335" s="72" t="s">
        <v>40</v>
      </c>
      <c r="C335" s="185">
        <f t="shared" ref="C335" si="74">+C330+1</f>
        <v>65</v>
      </c>
      <c r="D335" s="188">
        <f>VLOOKUP(C335,'Completar SOFSE'!$A$19:$E$501,2,0)</f>
        <v>0</v>
      </c>
      <c r="E335" s="188">
        <f>VLOOKUP(C335,'Completar SOFSE'!$A$19:$E$501,3,0)</f>
        <v>0</v>
      </c>
      <c r="F335" s="188">
        <f>VLOOKUP(C335,'Completar SOFSE'!$A$19:$E$501,4,0)</f>
        <v>0</v>
      </c>
      <c r="G335" s="193">
        <f>VLOOKUP(C335,'Completar SOFSE'!$A$19:$E$501,5,0)</f>
        <v>0</v>
      </c>
      <c r="H335" s="196">
        <f>VLOOKUP(C335,'Completar SOFSE'!$A$19:$F$501,6,0)</f>
        <v>0</v>
      </c>
      <c r="I335" s="68"/>
      <c r="J335" s="79"/>
      <c r="K335" s="79"/>
      <c r="L335" s="49">
        <f t="shared" si="72"/>
        <v>0</v>
      </c>
    </row>
    <row r="336" spans="2:12" hidden="1">
      <c r="B336" s="73" t="s">
        <v>41</v>
      </c>
      <c r="C336" s="186"/>
      <c r="D336" s="189"/>
      <c r="E336" s="189"/>
      <c r="F336" s="189"/>
      <c r="G336" s="194"/>
      <c r="H336" s="197"/>
      <c r="I336" s="65"/>
      <c r="J336" s="79"/>
      <c r="K336" s="79"/>
      <c r="L336" s="49">
        <f t="shared" si="72"/>
        <v>0</v>
      </c>
    </row>
    <row r="337" spans="2:12" hidden="1">
      <c r="B337" s="73" t="s">
        <v>42</v>
      </c>
      <c r="C337" s="186"/>
      <c r="D337" s="189"/>
      <c r="E337" s="189"/>
      <c r="F337" s="189"/>
      <c r="G337" s="194"/>
      <c r="H337" s="197"/>
      <c r="I337" s="65"/>
      <c r="J337" s="79"/>
      <c r="K337" s="79"/>
      <c r="L337" s="49">
        <f t="shared" si="72"/>
        <v>0</v>
      </c>
    </row>
    <row r="338" spans="2:12" hidden="1">
      <c r="B338" s="73" t="s">
        <v>43</v>
      </c>
      <c r="C338" s="186"/>
      <c r="D338" s="189"/>
      <c r="E338" s="189"/>
      <c r="F338" s="189"/>
      <c r="G338" s="194"/>
      <c r="H338" s="197"/>
      <c r="I338" s="65"/>
      <c r="J338" s="51"/>
      <c r="K338" s="79"/>
      <c r="L338" s="49">
        <f t="shared" si="72"/>
        <v>0</v>
      </c>
    </row>
    <row r="339" spans="2:12" ht="13.5" hidden="1" thickBot="1">
      <c r="B339" s="112" t="s">
        <v>44</v>
      </c>
      <c r="C339" s="187"/>
      <c r="D339" s="190"/>
      <c r="E339" s="190"/>
      <c r="F339" s="190"/>
      <c r="G339" s="195"/>
      <c r="H339" s="198"/>
      <c r="I339" s="66"/>
      <c r="J339" s="54"/>
      <c r="K339" s="67"/>
      <c r="L339" s="56">
        <f t="shared" si="72"/>
        <v>0</v>
      </c>
    </row>
    <row r="340" spans="2:12" hidden="1">
      <c r="B340" s="72" t="s">
        <v>40</v>
      </c>
      <c r="C340" s="185">
        <f t="shared" ref="C340" si="75">+C335+1</f>
        <v>66</v>
      </c>
      <c r="D340" s="188">
        <f>VLOOKUP(C340,'Completar SOFSE'!$A$19:$E$501,2,0)</f>
        <v>0</v>
      </c>
      <c r="E340" s="188">
        <f>VLOOKUP(C340,'Completar SOFSE'!$A$19:$E$501,3,0)</f>
        <v>0</v>
      </c>
      <c r="F340" s="188">
        <f>VLOOKUP(C340,'Completar SOFSE'!$A$19:$E$501,4,0)</f>
        <v>0</v>
      </c>
      <c r="G340" s="193">
        <f>VLOOKUP(C340,'Completar SOFSE'!$A$19:$E$501,5,0)</f>
        <v>0</v>
      </c>
      <c r="H340" s="196">
        <f>VLOOKUP(C340,'Completar SOFSE'!$A$19:$F$501,6,0)</f>
        <v>0</v>
      </c>
      <c r="I340" s="68"/>
      <c r="J340" s="79"/>
      <c r="K340" s="79"/>
      <c r="L340" s="49">
        <f t="shared" si="72"/>
        <v>0</v>
      </c>
    </row>
    <row r="341" spans="2:12" hidden="1">
      <c r="B341" s="73" t="s">
        <v>41</v>
      </c>
      <c r="C341" s="186"/>
      <c r="D341" s="189"/>
      <c r="E341" s="189"/>
      <c r="F341" s="189"/>
      <c r="G341" s="194"/>
      <c r="H341" s="197"/>
      <c r="I341" s="65"/>
      <c r="J341" s="79"/>
      <c r="K341" s="79"/>
      <c r="L341" s="49">
        <f t="shared" si="72"/>
        <v>0</v>
      </c>
    </row>
    <row r="342" spans="2:12" hidden="1">
      <c r="B342" s="73" t="s">
        <v>42</v>
      </c>
      <c r="C342" s="186"/>
      <c r="D342" s="189"/>
      <c r="E342" s="189"/>
      <c r="F342" s="189"/>
      <c r="G342" s="194"/>
      <c r="H342" s="197"/>
      <c r="I342" s="65"/>
      <c r="J342" s="79"/>
      <c r="K342" s="79"/>
      <c r="L342" s="49">
        <f t="shared" si="72"/>
        <v>0</v>
      </c>
    </row>
    <row r="343" spans="2:12" hidden="1">
      <c r="B343" s="73" t="s">
        <v>43</v>
      </c>
      <c r="C343" s="186"/>
      <c r="D343" s="189"/>
      <c r="E343" s="189"/>
      <c r="F343" s="189"/>
      <c r="G343" s="194"/>
      <c r="H343" s="197"/>
      <c r="I343" s="65"/>
      <c r="J343" s="51"/>
      <c r="K343" s="79"/>
      <c r="L343" s="49">
        <f t="shared" si="72"/>
        <v>0</v>
      </c>
    </row>
    <row r="344" spans="2:12" ht="13.5" hidden="1" thickBot="1">
      <c r="B344" s="112" t="s">
        <v>44</v>
      </c>
      <c r="C344" s="187"/>
      <c r="D344" s="190"/>
      <c r="E344" s="190"/>
      <c r="F344" s="190"/>
      <c r="G344" s="195"/>
      <c r="H344" s="198"/>
      <c r="I344" s="66"/>
      <c r="J344" s="54"/>
      <c r="K344" s="67"/>
      <c r="L344" s="56">
        <f t="shared" si="72"/>
        <v>0</v>
      </c>
    </row>
    <row r="345" spans="2:12" hidden="1">
      <c r="B345" s="72" t="s">
        <v>40</v>
      </c>
      <c r="C345" s="185">
        <f>+C340+1</f>
        <v>67</v>
      </c>
      <c r="D345" s="188">
        <f>VLOOKUP(C345,'Completar SOFSE'!$A$19:$E$501,2,0)</f>
        <v>0</v>
      </c>
      <c r="E345" s="188">
        <f>VLOOKUP(C345,'Completar SOFSE'!$A$19:$E$501,3,0)</f>
        <v>0</v>
      </c>
      <c r="F345" s="188">
        <f>VLOOKUP(C345,'Completar SOFSE'!$A$19:$E$501,4,0)</f>
        <v>0</v>
      </c>
      <c r="G345" s="193">
        <f>VLOOKUP(C345,'Completar SOFSE'!$A$19:$E$501,5,0)</f>
        <v>0</v>
      </c>
      <c r="H345" s="196">
        <f>VLOOKUP(C345,'Completar SOFSE'!$A$19:$F$501,6,0)</f>
        <v>0</v>
      </c>
      <c r="I345" s="68"/>
      <c r="J345" s="79"/>
      <c r="K345" s="79"/>
      <c r="L345" s="49">
        <f>I345*$D$60+J345*$D$60+K345*$D$60</f>
        <v>0</v>
      </c>
    </row>
    <row r="346" spans="2:12" hidden="1">
      <c r="B346" s="73" t="s">
        <v>41</v>
      </c>
      <c r="C346" s="186"/>
      <c r="D346" s="189"/>
      <c r="E346" s="189"/>
      <c r="F346" s="189"/>
      <c r="G346" s="194"/>
      <c r="H346" s="197"/>
      <c r="I346" s="65"/>
      <c r="J346" s="79"/>
      <c r="K346" s="79"/>
      <c r="L346" s="49">
        <f t="shared" ref="L346:L364" si="76">I346*$D$60+J346*$D$60+K346*$D$60</f>
        <v>0</v>
      </c>
    </row>
    <row r="347" spans="2:12" hidden="1">
      <c r="B347" s="73" t="s">
        <v>42</v>
      </c>
      <c r="C347" s="186"/>
      <c r="D347" s="189"/>
      <c r="E347" s="189"/>
      <c r="F347" s="189"/>
      <c r="G347" s="194"/>
      <c r="H347" s="197"/>
      <c r="I347" s="65"/>
      <c r="J347" s="79"/>
      <c r="K347" s="79"/>
      <c r="L347" s="49">
        <f t="shared" si="76"/>
        <v>0</v>
      </c>
    </row>
    <row r="348" spans="2:12" hidden="1">
      <c r="B348" s="73" t="s">
        <v>43</v>
      </c>
      <c r="C348" s="186"/>
      <c r="D348" s="189"/>
      <c r="E348" s="189"/>
      <c r="F348" s="189"/>
      <c r="G348" s="194"/>
      <c r="H348" s="197"/>
      <c r="I348" s="65"/>
      <c r="J348" s="51"/>
      <c r="K348" s="79"/>
      <c r="L348" s="49">
        <f t="shared" si="76"/>
        <v>0</v>
      </c>
    </row>
    <row r="349" spans="2:12" ht="13.5" hidden="1" thickBot="1">
      <c r="B349" s="112" t="s">
        <v>44</v>
      </c>
      <c r="C349" s="187"/>
      <c r="D349" s="190"/>
      <c r="E349" s="190"/>
      <c r="F349" s="190"/>
      <c r="G349" s="195"/>
      <c r="H349" s="198"/>
      <c r="I349" s="66"/>
      <c r="J349" s="54"/>
      <c r="K349" s="67"/>
      <c r="L349" s="56">
        <f t="shared" si="76"/>
        <v>0</v>
      </c>
    </row>
    <row r="350" spans="2:12" hidden="1">
      <c r="B350" s="72" t="s">
        <v>40</v>
      </c>
      <c r="C350" s="185">
        <f t="shared" ref="C350" si="77">+C345+1</f>
        <v>68</v>
      </c>
      <c r="D350" s="188">
        <f>VLOOKUP(C350,'Completar SOFSE'!$A$19:$E$501,2,0)</f>
        <v>0</v>
      </c>
      <c r="E350" s="188">
        <f>VLOOKUP(C350,'Completar SOFSE'!$A$19:$E$501,3,0)</f>
        <v>0</v>
      </c>
      <c r="F350" s="188">
        <f>VLOOKUP(C350,'Completar SOFSE'!$A$19:$E$501,4,0)</f>
        <v>0</v>
      </c>
      <c r="G350" s="193">
        <f>VLOOKUP(C350,'Completar SOFSE'!$A$19:$E$501,5,0)</f>
        <v>0</v>
      </c>
      <c r="H350" s="196">
        <f>VLOOKUP(C350,'Completar SOFSE'!$A$19:$F$501,6,0)</f>
        <v>0</v>
      </c>
      <c r="I350" s="68"/>
      <c r="J350" s="79"/>
      <c r="K350" s="79"/>
      <c r="L350" s="49">
        <f t="shared" si="76"/>
        <v>0</v>
      </c>
    </row>
    <row r="351" spans="2:12" hidden="1">
      <c r="B351" s="73" t="s">
        <v>41</v>
      </c>
      <c r="C351" s="186"/>
      <c r="D351" s="189"/>
      <c r="E351" s="189"/>
      <c r="F351" s="189"/>
      <c r="G351" s="194"/>
      <c r="H351" s="197"/>
      <c r="I351" s="65"/>
      <c r="J351" s="79"/>
      <c r="K351" s="79"/>
      <c r="L351" s="49">
        <f t="shared" si="76"/>
        <v>0</v>
      </c>
    </row>
    <row r="352" spans="2:12" hidden="1">
      <c r="B352" s="73" t="s">
        <v>42</v>
      </c>
      <c r="C352" s="186"/>
      <c r="D352" s="189"/>
      <c r="E352" s="189"/>
      <c r="F352" s="189"/>
      <c r="G352" s="194"/>
      <c r="H352" s="197"/>
      <c r="I352" s="65"/>
      <c r="J352" s="79"/>
      <c r="K352" s="79"/>
      <c r="L352" s="49">
        <f t="shared" si="76"/>
        <v>0</v>
      </c>
    </row>
    <row r="353" spans="2:12" hidden="1">
      <c r="B353" s="73" t="s">
        <v>43</v>
      </c>
      <c r="C353" s="186"/>
      <c r="D353" s="189"/>
      <c r="E353" s="189"/>
      <c r="F353" s="189"/>
      <c r="G353" s="194"/>
      <c r="H353" s="197"/>
      <c r="I353" s="65"/>
      <c r="J353" s="51"/>
      <c r="K353" s="79"/>
      <c r="L353" s="49">
        <f t="shared" si="76"/>
        <v>0</v>
      </c>
    </row>
    <row r="354" spans="2:12" ht="13.5" hidden="1" thickBot="1">
      <c r="B354" s="112" t="s">
        <v>44</v>
      </c>
      <c r="C354" s="187"/>
      <c r="D354" s="190"/>
      <c r="E354" s="190"/>
      <c r="F354" s="190"/>
      <c r="G354" s="195"/>
      <c r="H354" s="198"/>
      <c r="I354" s="66"/>
      <c r="J354" s="54"/>
      <c r="K354" s="67"/>
      <c r="L354" s="56">
        <f t="shared" si="76"/>
        <v>0</v>
      </c>
    </row>
    <row r="355" spans="2:12" hidden="1">
      <c r="B355" s="72" t="s">
        <v>40</v>
      </c>
      <c r="C355" s="185">
        <f t="shared" ref="C355" si="78">+C350+1</f>
        <v>69</v>
      </c>
      <c r="D355" s="188">
        <f>VLOOKUP(C355,'Completar SOFSE'!$A$19:$E$501,2,0)</f>
        <v>0</v>
      </c>
      <c r="E355" s="188">
        <f>VLOOKUP(C355,'Completar SOFSE'!$A$19:$E$501,3,0)</f>
        <v>0</v>
      </c>
      <c r="F355" s="188">
        <f>VLOOKUP(C355,'Completar SOFSE'!$A$19:$E$501,4,0)</f>
        <v>0</v>
      </c>
      <c r="G355" s="193">
        <f>VLOOKUP(C355,'Completar SOFSE'!$A$19:$E$501,5,0)</f>
        <v>0</v>
      </c>
      <c r="H355" s="196">
        <f>VLOOKUP(C355,'Completar SOFSE'!$A$19:$F$501,6,0)</f>
        <v>0</v>
      </c>
      <c r="I355" s="68"/>
      <c r="J355" s="79"/>
      <c r="K355" s="79"/>
      <c r="L355" s="49">
        <f t="shared" si="76"/>
        <v>0</v>
      </c>
    </row>
    <row r="356" spans="2:12" hidden="1">
      <c r="B356" s="73" t="s">
        <v>41</v>
      </c>
      <c r="C356" s="186"/>
      <c r="D356" s="189"/>
      <c r="E356" s="189"/>
      <c r="F356" s="189"/>
      <c r="G356" s="194"/>
      <c r="H356" s="197"/>
      <c r="I356" s="65"/>
      <c r="J356" s="79"/>
      <c r="K356" s="79"/>
      <c r="L356" s="49">
        <f t="shared" si="76"/>
        <v>0</v>
      </c>
    </row>
    <row r="357" spans="2:12" hidden="1">
      <c r="B357" s="73" t="s">
        <v>42</v>
      </c>
      <c r="C357" s="186"/>
      <c r="D357" s="189"/>
      <c r="E357" s="189"/>
      <c r="F357" s="189"/>
      <c r="G357" s="194"/>
      <c r="H357" s="197"/>
      <c r="I357" s="65"/>
      <c r="J357" s="79"/>
      <c r="K357" s="79"/>
      <c r="L357" s="49">
        <f t="shared" si="76"/>
        <v>0</v>
      </c>
    </row>
    <row r="358" spans="2:12" hidden="1">
      <c r="B358" s="73" t="s">
        <v>43</v>
      </c>
      <c r="C358" s="186"/>
      <c r="D358" s="189"/>
      <c r="E358" s="189"/>
      <c r="F358" s="189"/>
      <c r="G358" s="194"/>
      <c r="H358" s="197"/>
      <c r="I358" s="65"/>
      <c r="J358" s="51"/>
      <c r="K358" s="79"/>
      <c r="L358" s="49">
        <f t="shared" si="76"/>
        <v>0</v>
      </c>
    </row>
    <row r="359" spans="2:12" ht="13.5" hidden="1" thickBot="1">
      <c r="B359" s="112" t="s">
        <v>44</v>
      </c>
      <c r="C359" s="187"/>
      <c r="D359" s="190"/>
      <c r="E359" s="190"/>
      <c r="F359" s="190"/>
      <c r="G359" s="195"/>
      <c r="H359" s="198"/>
      <c r="I359" s="66"/>
      <c r="J359" s="54"/>
      <c r="K359" s="67"/>
      <c r="L359" s="56">
        <f t="shared" si="76"/>
        <v>0</v>
      </c>
    </row>
    <row r="360" spans="2:12" hidden="1">
      <c r="B360" s="72" t="s">
        <v>40</v>
      </c>
      <c r="C360" s="185">
        <f t="shared" ref="C360" si="79">+C355+1</f>
        <v>70</v>
      </c>
      <c r="D360" s="188">
        <f>VLOOKUP(C360,'Completar SOFSE'!$A$19:$E$501,2,0)</f>
        <v>0</v>
      </c>
      <c r="E360" s="188">
        <f>VLOOKUP(C360,'Completar SOFSE'!$A$19:$E$501,3,0)</f>
        <v>0</v>
      </c>
      <c r="F360" s="188">
        <f>VLOOKUP(C360,'Completar SOFSE'!$A$19:$E$501,4,0)</f>
        <v>0</v>
      </c>
      <c r="G360" s="193">
        <f>VLOOKUP(C360,'Completar SOFSE'!$A$19:$E$501,5,0)</f>
        <v>0</v>
      </c>
      <c r="H360" s="196">
        <f>VLOOKUP(C360,'Completar SOFSE'!$A$19:$F$501,6,0)</f>
        <v>0</v>
      </c>
      <c r="I360" s="68"/>
      <c r="J360" s="79"/>
      <c r="K360" s="79"/>
      <c r="L360" s="49">
        <f t="shared" si="76"/>
        <v>0</v>
      </c>
    </row>
    <row r="361" spans="2:12" hidden="1">
      <c r="B361" s="73" t="s">
        <v>41</v>
      </c>
      <c r="C361" s="186"/>
      <c r="D361" s="189"/>
      <c r="E361" s="189"/>
      <c r="F361" s="189"/>
      <c r="G361" s="194"/>
      <c r="H361" s="197"/>
      <c r="I361" s="65"/>
      <c r="J361" s="79"/>
      <c r="K361" s="79"/>
      <c r="L361" s="49">
        <f t="shared" si="76"/>
        <v>0</v>
      </c>
    </row>
    <row r="362" spans="2:12" hidden="1">
      <c r="B362" s="73" t="s">
        <v>42</v>
      </c>
      <c r="C362" s="186"/>
      <c r="D362" s="189"/>
      <c r="E362" s="189"/>
      <c r="F362" s="189"/>
      <c r="G362" s="194"/>
      <c r="H362" s="197"/>
      <c r="I362" s="65"/>
      <c r="J362" s="79"/>
      <c r="K362" s="79"/>
      <c r="L362" s="49">
        <f t="shared" si="76"/>
        <v>0</v>
      </c>
    </row>
    <row r="363" spans="2:12" hidden="1">
      <c r="B363" s="73" t="s">
        <v>43</v>
      </c>
      <c r="C363" s="186"/>
      <c r="D363" s="189"/>
      <c r="E363" s="189"/>
      <c r="F363" s="189"/>
      <c r="G363" s="194"/>
      <c r="H363" s="197"/>
      <c r="I363" s="65"/>
      <c r="J363" s="51"/>
      <c r="K363" s="79"/>
      <c r="L363" s="49">
        <f t="shared" si="76"/>
        <v>0</v>
      </c>
    </row>
    <row r="364" spans="2:12" ht="13.5" hidden="1" thickBot="1">
      <c r="B364" s="112" t="s">
        <v>44</v>
      </c>
      <c r="C364" s="187"/>
      <c r="D364" s="190"/>
      <c r="E364" s="190"/>
      <c r="F364" s="190"/>
      <c r="G364" s="195"/>
      <c r="H364" s="198"/>
      <c r="I364" s="66"/>
      <c r="J364" s="54"/>
      <c r="K364" s="67"/>
      <c r="L364" s="56">
        <f t="shared" si="76"/>
        <v>0</v>
      </c>
    </row>
    <row r="365" spans="2:12" hidden="1">
      <c r="B365" s="72" t="s">
        <v>40</v>
      </c>
      <c r="C365" s="185">
        <f>+C360+1</f>
        <v>71</v>
      </c>
      <c r="D365" s="188">
        <f>VLOOKUP(C365,'Completar SOFSE'!$A$19:$E$501,2,0)</f>
        <v>0</v>
      </c>
      <c r="E365" s="188">
        <f>VLOOKUP(C365,'Completar SOFSE'!$A$19:$E$501,3,0)</f>
        <v>0</v>
      </c>
      <c r="F365" s="188">
        <f>VLOOKUP(C365,'Completar SOFSE'!$A$19:$E$501,4,0)</f>
        <v>0</v>
      </c>
      <c r="G365" s="193">
        <f>VLOOKUP(C365,'Completar SOFSE'!$A$19:$E$501,5,0)</f>
        <v>0</v>
      </c>
      <c r="H365" s="196">
        <f>VLOOKUP(C365,'Completar SOFSE'!$A$19:$F$501,6,0)</f>
        <v>0</v>
      </c>
      <c r="I365" s="68"/>
      <c r="J365" s="79"/>
      <c r="K365" s="79"/>
      <c r="L365" s="49">
        <f>I365*$D$60+J365*$D$60+K365*$D$60</f>
        <v>0</v>
      </c>
    </row>
    <row r="366" spans="2:12" hidden="1">
      <c r="B366" s="73" t="s">
        <v>41</v>
      </c>
      <c r="C366" s="186"/>
      <c r="D366" s="189"/>
      <c r="E366" s="189"/>
      <c r="F366" s="189"/>
      <c r="G366" s="194"/>
      <c r="H366" s="197"/>
      <c r="I366" s="65"/>
      <c r="J366" s="79"/>
      <c r="K366" s="79"/>
      <c r="L366" s="49">
        <f t="shared" ref="L366:L384" si="80">I366*$D$60+J366*$D$60+K366*$D$60</f>
        <v>0</v>
      </c>
    </row>
    <row r="367" spans="2:12" hidden="1">
      <c r="B367" s="73" t="s">
        <v>42</v>
      </c>
      <c r="C367" s="186"/>
      <c r="D367" s="189"/>
      <c r="E367" s="189"/>
      <c r="F367" s="189"/>
      <c r="G367" s="194"/>
      <c r="H367" s="197"/>
      <c r="I367" s="65"/>
      <c r="J367" s="79"/>
      <c r="K367" s="79"/>
      <c r="L367" s="49">
        <f t="shared" si="80"/>
        <v>0</v>
      </c>
    </row>
    <row r="368" spans="2:12" hidden="1">
      <c r="B368" s="73" t="s">
        <v>43</v>
      </c>
      <c r="C368" s="186"/>
      <c r="D368" s="189"/>
      <c r="E368" s="189"/>
      <c r="F368" s="189"/>
      <c r="G368" s="194"/>
      <c r="H368" s="197"/>
      <c r="I368" s="65"/>
      <c r="J368" s="51"/>
      <c r="K368" s="79"/>
      <c r="L368" s="49">
        <f t="shared" si="80"/>
        <v>0</v>
      </c>
    </row>
    <row r="369" spans="2:12" ht="13.5" hidden="1" thickBot="1">
      <c r="B369" s="112" t="s">
        <v>44</v>
      </c>
      <c r="C369" s="187"/>
      <c r="D369" s="190"/>
      <c r="E369" s="190"/>
      <c r="F369" s="190"/>
      <c r="G369" s="195"/>
      <c r="H369" s="198"/>
      <c r="I369" s="66"/>
      <c r="J369" s="54"/>
      <c r="K369" s="67"/>
      <c r="L369" s="56">
        <f t="shared" si="80"/>
        <v>0</v>
      </c>
    </row>
    <row r="370" spans="2:12" hidden="1">
      <c r="B370" s="72" t="s">
        <v>40</v>
      </c>
      <c r="C370" s="185">
        <f t="shared" ref="C370" si="81">+C365+1</f>
        <v>72</v>
      </c>
      <c r="D370" s="188">
        <f>VLOOKUP(C370,'Completar SOFSE'!$A$19:$E$501,2,0)</f>
        <v>0</v>
      </c>
      <c r="E370" s="188">
        <f>VLOOKUP(C370,'Completar SOFSE'!$A$19:$E$501,3,0)</f>
        <v>0</v>
      </c>
      <c r="F370" s="188">
        <f>VLOOKUP(C370,'Completar SOFSE'!$A$19:$E$501,4,0)</f>
        <v>0</v>
      </c>
      <c r="G370" s="193">
        <f>VLOOKUP(C370,'Completar SOFSE'!$A$19:$E$501,5,0)</f>
        <v>0</v>
      </c>
      <c r="H370" s="196">
        <f>VLOOKUP(C370,'Completar SOFSE'!$A$19:$F$501,6,0)</f>
        <v>0</v>
      </c>
      <c r="I370" s="68"/>
      <c r="J370" s="79"/>
      <c r="K370" s="79"/>
      <c r="L370" s="49">
        <f t="shared" si="80"/>
        <v>0</v>
      </c>
    </row>
    <row r="371" spans="2:12" hidden="1">
      <c r="B371" s="73" t="s">
        <v>41</v>
      </c>
      <c r="C371" s="186"/>
      <c r="D371" s="189"/>
      <c r="E371" s="189"/>
      <c r="F371" s="189"/>
      <c r="G371" s="194"/>
      <c r="H371" s="197"/>
      <c r="I371" s="65"/>
      <c r="J371" s="79"/>
      <c r="K371" s="79"/>
      <c r="L371" s="49">
        <f t="shared" si="80"/>
        <v>0</v>
      </c>
    </row>
    <row r="372" spans="2:12" hidden="1">
      <c r="B372" s="73" t="s">
        <v>42</v>
      </c>
      <c r="C372" s="186"/>
      <c r="D372" s="189"/>
      <c r="E372" s="189"/>
      <c r="F372" s="189"/>
      <c r="G372" s="194"/>
      <c r="H372" s="197"/>
      <c r="I372" s="65"/>
      <c r="J372" s="79"/>
      <c r="K372" s="79"/>
      <c r="L372" s="49">
        <f t="shared" si="80"/>
        <v>0</v>
      </c>
    </row>
    <row r="373" spans="2:12" hidden="1">
      <c r="B373" s="73" t="s">
        <v>43</v>
      </c>
      <c r="C373" s="186"/>
      <c r="D373" s="189"/>
      <c r="E373" s="189"/>
      <c r="F373" s="189"/>
      <c r="G373" s="194"/>
      <c r="H373" s="197"/>
      <c r="I373" s="65"/>
      <c r="J373" s="51"/>
      <c r="K373" s="79"/>
      <c r="L373" s="49">
        <f t="shared" si="80"/>
        <v>0</v>
      </c>
    </row>
    <row r="374" spans="2:12" ht="13.5" hidden="1" thickBot="1">
      <c r="B374" s="112" t="s">
        <v>44</v>
      </c>
      <c r="C374" s="187"/>
      <c r="D374" s="190"/>
      <c r="E374" s="190"/>
      <c r="F374" s="190"/>
      <c r="G374" s="195"/>
      <c r="H374" s="198"/>
      <c r="I374" s="66"/>
      <c r="J374" s="54"/>
      <c r="K374" s="67"/>
      <c r="L374" s="56">
        <f t="shared" si="80"/>
        <v>0</v>
      </c>
    </row>
    <row r="375" spans="2:12" hidden="1">
      <c r="B375" s="72" t="s">
        <v>40</v>
      </c>
      <c r="C375" s="185">
        <f t="shared" ref="C375" si="82">+C370+1</f>
        <v>73</v>
      </c>
      <c r="D375" s="188">
        <f>VLOOKUP(C375,'Completar SOFSE'!$A$19:$E$501,2,0)</f>
        <v>0</v>
      </c>
      <c r="E375" s="188">
        <f>VLOOKUP(C375,'Completar SOFSE'!$A$19:$E$501,3,0)</f>
        <v>0</v>
      </c>
      <c r="F375" s="188">
        <f>VLOOKUP(C375,'Completar SOFSE'!$A$19:$E$501,4,0)</f>
        <v>0</v>
      </c>
      <c r="G375" s="193">
        <f>VLOOKUP(C375,'Completar SOFSE'!$A$19:$E$501,5,0)</f>
        <v>0</v>
      </c>
      <c r="H375" s="196">
        <f>VLOOKUP(C375,'Completar SOFSE'!$A$19:$F$501,6,0)</f>
        <v>0</v>
      </c>
      <c r="I375" s="68"/>
      <c r="J375" s="79"/>
      <c r="K375" s="79"/>
      <c r="L375" s="49">
        <f t="shared" si="80"/>
        <v>0</v>
      </c>
    </row>
    <row r="376" spans="2:12" hidden="1">
      <c r="B376" s="73" t="s">
        <v>41</v>
      </c>
      <c r="C376" s="186"/>
      <c r="D376" s="189"/>
      <c r="E376" s="189"/>
      <c r="F376" s="189"/>
      <c r="G376" s="194"/>
      <c r="H376" s="197"/>
      <c r="I376" s="65"/>
      <c r="J376" s="79"/>
      <c r="K376" s="79"/>
      <c r="L376" s="49">
        <f t="shared" si="80"/>
        <v>0</v>
      </c>
    </row>
    <row r="377" spans="2:12" hidden="1">
      <c r="B377" s="73" t="s">
        <v>42</v>
      </c>
      <c r="C377" s="186"/>
      <c r="D377" s="189"/>
      <c r="E377" s="189"/>
      <c r="F377" s="189"/>
      <c r="G377" s="194"/>
      <c r="H377" s="197"/>
      <c r="I377" s="65"/>
      <c r="J377" s="79"/>
      <c r="K377" s="79"/>
      <c r="L377" s="49">
        <f t="shared" si="80"/>
        <v>0</v>
      </c>
    </row>
    <row r="378" spans="2:12" hidden="1">
      <c r="B378" s="73" t="s">
        <v>43</v>
      </c>
      <c r="C378" s="186"/>
      <c r="D378" s="189"/>
      <c r="E378" s="189"/>
      <c r="F378" s="189"/>
      <c r="G378" s="194"/>
      <c r="H378" s="197"/>
      <c r="I378" s="65"/>
      <c r="J378" s="51"/>
      <c r="K378" s="79"/>
      <c r="L378" s="49">
        <f t="shared" si="80"/>
        <v>0</v>
      </c>
    </row>
    <row r="379" spans="2:12" ht="13.5" hidden="1" thickBot="1">
      <c r="B379" s="112" t="s">
        <v>44</v>
      </c>
      <c r="C379" s="187"/>
      <c r="D379" s="190"/>
      <c r="E379" s="190"/>
      <c r="F379" s="190"/>
      <c r="G379" s="195"/>
      <c r="H379" s="198"/>
      <c r="I379" s="66"/>
      <c r="J379" s="54"/>
      <c r="K379" s="67"/>
      <c r="L379" s="56">
        <f t="shared" si="80"/>
        <v>0</v>
      </c>
    </row>
    <row r="380" spans="2:12" hidden="1">
      <c r="B380" s="72" t="s">
        <v>40</v>
      </c>
      <c r="C380" s="185">
        <f t="shared" ref="C380" si="83">+C375+1</f>
        <v>74</v>
      </c>
      <c r="D380" s="188">
        <f>VLOOKUP(C380,'Completar SOFSE'!$A$19:$E$501,2,0)</f>
        <v>0</v>
      </c>
      <c r="E380" s="188">
        <f>VLOOKUP(C380,'Completar SOFSE'!$A$19:$E$501,3,0)</f>
        <v>0</v>
      </c>
      <c r="F380" s="188">
        <f>VLOOKUP(C380,'Completar SOFSE'!$A$19:$E$501,4,0)</f>
        <v>0</v>
      </c>
      <c r="G380" s="193">
        <f>VLOOKUP(C380,'Completar SOFSE'!$A$19:$E$501,5,0)</f>
        <v>0</v>
      </c>
      <c r="H380" s="196">
        <f>VLOOKUP(C380,'Completar SOFSE'!$A$19:$F$501,6,0)</f>
        <v>0</v>
      </c>
      <c r="I380" s="68"/>
      <c r="J380" s="79"/>
      <c r="K380" s="79"/>
      <c r="L380" s="49">
        <f t="shared" si="80"/>
        <v>0</v>
      </c>
    </row>
    <row r="381" spans="2:12" hidden="1">
      <c r="B381" s="73" t="s">
        <v>41</v>
      </c>
      <c r="C381" s="186"/>
      <c r="D381" s="189"/>
      <c r="E381" s="189"/>
      <c r="F381" s="189"/>
      <c r="G381" s="194"/>
      <c r="H381" s="197"/>
      <c r="I381" s="65"/>
      <c r="J381" s="79"/>
      <c r="K381" s="79"/>
      <c r="L381" s="49">
        <f t="shared" si="80"/>
        <v>0</v>
      </c>
    </row>
    <row r="382" spans="2:12" hidden="1">
      <c r="B382" s="73" t="s">
        <v>42</v>
      </c>
      <c r="C382" s="186"/>
      <c r="D382" s="189"/>
      <c r="E382" s="189"/>
      <c r="F382" s="189"/>
      <c r="G382" s="194"/>
      <c r="H382" s="197"/>
      <c r="I382" s="65"/>
      <c r="J382" s="79"/>
      <c r="K382" s="79"/>
      <c r="L382" s="49">
        <f t="shared" si="80"/>
        <v>0</v>
      </c>
    </row>
    <row r="383" spans="2:12" hidden="1">
      <c r="B383" s="73" t="s">
        <v>43</v>
      </c>
      <c r="C383" s="186"/>
      <c r="D383" s="189"/>
      <c r="E383" s="189"/>
      <c r="F383" s="189"/>
      <c r="G383" s="194"/>
      <c r="H383" s="197"/>
      <c r="I383" s="65"/>
      <c r="J383" s="51"/>
      <c r="K383" s="79"/>
      <c r="L383" s="49">
        <f t="shared" si="80"/>
        <v>0</v>
      </c>
    </row>
    <row r="384" spans="2:12" ht="13.5" hidden="1" thickBot="1">
      <c r="B384" s="112" t="s">
        <v>44</v>
      </c>
      <c r="C384" s="187"/>
      <c r="D384" s="190"/>
      <c r="E384" s="190"/>
      <c r="F384" s="190"/>
      <c r="G384" s="195"/>
      <c r="H384" s="198"/>
      <c r="I384" s="66"/>
      <c r="J384" s="54"/>
      <c r="K384" s="67"/>
      <c r="L384" s="56">
        <f t="shared" si="80"/>
        <v>0</v>
      </c>
    </row>
    <row r="385" spans="2:12" hidden="1">
      <c r="B385" s="72" t="s">
        <v>40</v>
      </c>
      <c r="C385" s="185">
        <f>+C380+1</f>
        <v>75</v>
      </c>
      <c r="D385" s="188">
        <f>VLOOKUP(C385,'Completar SOFSE'!$A$19:$E$501,2,0)</f>
        <v>0</v>
      </c>
      <c r="E385" s="188">
        <f>VLOOKUP(C385,'Completar SOFSE'!$A$19:$E$501,3,0)</f>
        <v>0</v>
      </c>
      <c r="F385" s="188">
        <f>VLOOKUP(C385,'Completar SOFSE'!$A$19:$E$501,4,0)</f>
        <v>0</v>
      </c>
      <c r="G385" s="193">
        <f>VLOOKUP(C385,'Completar SOFSE'!$A$19:$E$501,5,0)</f>
        <v>0</v>
      </c>
      <c r="H385" s="196">
        <f>VLOOKUP(C385,'Completar SOFSE'!$A$19:$F$501,6,0)</f>
        <v>0</v>
      </c>
      <c r="I385" s="68"/>
      <c r="J385" s="79"/>
      <c r="K385" s="79"/>
      <c r="L385" s="49">
        <f>I385*$D$60+J385*$D$60+K385*$D$60</f>
        <v>0</v>
      </c>
    </row>
    <row r="386" spans="2:12" hidden="1">
      <c r="B386" s="73" t="s">
        <v>41</v>
      </c>
      <c r="C386" s="186"/>
      <c r="D386" s="189"/>
      <c r="E386" s="189"/>
      <c r="F386" s="189"/>
      <c r="G386" s="194"/>
      <c r="H386" s="197"/>
      <c r="I386" s="65"/>
      <c r="J386" s="79"/>
      <c r="K386" s="79"/>
      <c r="L386" s="49">
        <f t="shared" ref="L386:L404" si="84">I386*$D$60+J386*$D$60+K386*$D$60</f>
        <v>0</v>
      </c>
    </row>
    <row r="387" spans="2:12" hidden="1">
      <c r="B387" s="73" t="s">
        <v>42</v>
      </c>
      <c r="C387" s="186"/>
      <c r="D387" s="189"/>
      <c r="E387" s="189"/>
      <c r="F387" s="189"/>
      <c r="G387" s="194"/>
      <c r="H387" s="197"/>
      <c r="I387" s="65"/>
      <c r="J387" s="79"/>
      <c r="K387" s="79"/>
      <c r="L387" s="49">
        <f t="shared" si="84"/>
        <v>0</v>
      </c>
    </row>
    <row r="388" spans="2:12" hidden="1">
      <c r="B388" s="73" t="s">
        <v>43</v>
      </c>
      <c r="C388" s="186"/>
      <c r="D388" s="189"/>
      <c r="E388" s="189"/>
      <c r="F388" s="189"/>
      <c r="G388" s="194"/>
      <c r="H388" s="197"/>
      <c r="I388" s="65"/>
      <c r="J388" s="51"/>
      <c r="K388" s="79"/>
      <c r="L388" s="49">
        <f t="shared" si="84"/>
        <v>0</v>
      </c>
    </row>
    <row r="389" spans="2:12" ht="13.5" hidden="1" thickBot="1">
      <c r="B389" s="112" t="s">
        <v>44</v>
      </c>
      <c r="C389" s="187"/>
      <c r="D389" s="190"/>
      <c r="E389" s="190"/>
      <c r="F389" s="190"/>
      <c r="G389" s="195"/>
      <c r="H389" s="198"/>
      <c r="I389" s="66"/>
      <c r="J389" s="54"/>
      <c r="K389" s="67"/>
      <c r="L389" s="56">
        <f t="shared" si="84"/>
        <v>0</v>
      </c>
    </row>
    <row r="390" spans="2:12" hidden="1">
      <c r="B390" s="72" t="s">
        <v>40</v>
      </c>
      <c r="C390" s="185">
        <f t="shared" ref="C390" si="85">+C385+1</f>
        <v>76</v>
      </c>
      <c r="D390" s="188">
        <f>VLOOKUP(C390,'Completar SOFSE'!$A$19:$E$501,2,0)</f>
        <v>0</v>
      </c>
      <c r="E390" s="188">
        <f>VLOOKUP(C390,'Completar SOFSE'!$A$19:$E$501,3,0)</f>
        <v>0</v>
      </c>
      <c r="F390" s="188">
        <f>VLOOKUP(C390,'Completar SOFSE'!$A$19:$E$501,4,0)</f>
        <v>0</v>
      </c>
      <c r="G390" s="193">
        <f>VLOOKUP(C390,'Completar SOFSE'!$A$19:$E$501,5,0)</f>
        <v>0</v>
      </c>
      <c r="H390" s="196">
        <f>VLOOKUP(C390,'Completar SOFSE'!$A$19:$F$501,6,0)</f>
        <v>0</v>
      </c>
      <c r="I390" s="68"/>
      <c r="J390" s="79"/>
      <c r="K390" s="79"/>
      <c r="L390" s="49">
        <f t="shared" si="84"/>
        <v>0</v>
      </c>
    </row>
    <row r="391" spans="2:12" hidden="1">
      <c r="B391" s="73" t="s">
        <v>41</v>
      </c>
      <c r="C391" s="186"/>
      <c r="D391" s="189"/>
      <c r="E391" s="189"/>
      <c r="F391" s="189"/>
      <c r="G391" s="194"/>
      <c r="H391" s="197"/>
      <c r="I391" s="65"/>
      <c r="J391" s="79"/>
      <c r="K391" s="79"/>
      <c r="L391" s="49">
        <f t="shared" si="84"/>
        <v>0</v>
      </c>
    </row>
    <row r="392" spans="2:12" hidden="1">
      <c r="B392" s="73" t="s">
        <v>42</v>
      </c>
      <c r="C392" s="186"/>
      <c r="D392" s="189"/>
      <c r="E392" s="189"/>
      <c r="F392" s="189"/>
      <c r="G392" s="194"/>
      <c r="H392" s="197"/>
      <c r="I392" s="65"/>
      <c r="J392" s="79"/>
      <c r="K392" s="79"/>
      <c r="L392" s="49">
        <f t="shared" si="84"/>
        <v>0</v>
      </c>
    </row>
    <row r="393" spans="2:12" hidden="1">
      <c r="B393" s="73" t="s">
        <v>43</v>
      </c>
      <c r="C393" s="186"/>
      <c r="D393" s="189"/>
      <c r="E393" s="189"/>
      <c r="F393" s="189"/>
      <c r="G393" s="194"/>
      <c r="H393" s="197"/>
      <c r="I393" s="65"/>
      <c r="J393" s="51"/>
      <c r="K393" s="79"/>
      <c r="L393" s="49">
        <f t="shared" si="84"/>
        <v>0</v>
      </c>
    </row>
    <row r="394" spans="2:12" ht="13.5" hidden="1" thickBot="1">
      <c r="B394" s="112" t="s">
        <v>44</v>
      </c>
      <c r="C394" s="187"/>
      <c r="D394" s="190"/>
      <c r="E394" s="190"/>
      <c r="F394" s="190"/>
      <c r="G394" s="195"/>
      <c r="H394" s="198"/>
      <c r="I394" s="66"/>
      <c r="J394" s="54"/>
      <c r="K394" s="67"/>
      <c r="L394" s="56">
        <f t="shared" si="84"/>
        <v>0</v>
      </c>
    </row>
    <row r="395" spans="2:12" hidden="1">
      <c r="B395" s="72" t="s">
        <v>40</v>
      </c>
      <c r="C395" s="185">
        <f t="shared" ref="C395" si="86">+C390+1</f>
        <v>77</v>
      </c>
      <c r="D395" s="188">
        <f>VLOOKUP(C395,'Completar SOFSE'!$A$19:$E$501,2,0)</f>
        <v>0</v>
      </c>
      <c r="E395" s="188">
        <f>VLOOKUP(C395,'Completar SOFSE'!$A$19:$E$501,3,0)</f>
        <v>0</v>
      </c>
      <c r="F395" s="188">
        <f>VLOOKUP(C395,'Completar SOFSE'!$A$19:$E$501,4,0)</f>
        <v>0</v>
      </c>
      <c r="G395" s="193">
        <f>VLOOKUP(C395,'Completar SOFSE'!$A$19:$E$501,5,0)</f>
        <v>0</v>
      </c>
      <c r="H395" s="196">
        <f>VLOOKUP(C395,'Completar SOFSE'!$A$19:$F$501,6,0)</f>
        <v>0</v>
      </c>
      <c r="I395" s="68"/>
      <c r="J395" s="79"/>
      <c r="K395" s="79"/>
      <c r="L395" s="49">
        <f t="shared" si="84"/>
        <v>0</v>
      </c>
    </row>
    <row r="396" spans="2:12" hidden="1">
      <c r="B396" s="73" t="s">
        <v>41</v>
      </c>
      <c r="C396" s="186"/>
      <c r="D396" s="189"/>
      <c r="E396" s="189"/>
      <c r="F396" s="189"/>
      <c r="G396" s="194"/>
      <c r="H396" s="197"/>
      <c r="I396" s="65"/>
      <c r="J396" s="79"/>
      <c r="K396" s="79"/>
      <c r="L396" s="49">
        <f t="shared" si="84"/>
        <v>0</v>
      </c>
    </row>
    <row r="397" spans="2:12" hidden="1">
      <c r="B397" s="73" t="s">
        <v>42</v>
      </c>
      <c r="C397" s="186"/>
      <c r="D397" s="189"/>
      <c r="E397" s="189"/>
      <c r="F397" s="189"/>
      <c r="G397" s="194"/>
      <c r="H397" s="197"/>
      <c r="I397" s="65"/>
      <c r="J397" s="79"/>
      <c r="K397" s="79"/>
      <c r="L397" s="49">
        <f t="shared" si="84"/>
        <v>0</v>
      </c>
    </row>
    <row r="398" spans="2:12" hidden="1">
      <c r="B398" s="73" t="s">
        <v>43</v>
      </c>
      <c r="C398" s="186"/>
      <c r="D398" s="189"/>
      <c r="E398" s="189"/>
      <c r="F398" s="189"/>
      <c r="G398" s="194"/>
      <c r="H398" s="197"/>
      <c r="I398" s="65"/>
      <c r="J398" s="51"/>
      <c r="K398" s="79"/>
      <c r="L398" s="49">
        <f t="shared" si="84"/>
        <v>0</v>
      </c>
    </row>
    <row r="399" spans="2:12" ht="13.5" hidden="1" thickBot="1">
      <c r="B399" s="112" t="s">
        <v>44</v>
      </c>
      <c r="C399" s="187"/>
      <c r="D399" s="190"/>
      <c r="E399" s="190"/>
      <c r="F399" s="190"/>
      <c r="G399" s="195"/>
      <c r="H399" s="198"/>
      <c r="I399" s="66"/>
      <c r="J399" s="54"/>
      <c r="K399" s="67"/>
      <c r="L399" s="56">
        <f t="shared" si="84"/>
        <v>0</v>
      </c>
    </row>
    <row r="400" spans="2:12" hidden="1">
      <c r="B400" s="72" t="s">
        <v>40</v>
      </c>
      <c r="C400" s="185">
        <f t="shared" ref="C400" si="87">+C395+1</f>
        <v>78</v>
      </c>
      <c r="D400" s="188">
        <f>VLOOKUP(C400,'Completar SOFSE'!$A$19:$E$501,2,0)</f>
        <v>0</v>
      </c>
      <c r="E400" s="188">
        <f>VLOOKUP(C400,'Completar SOFSE'!$A$19:$E$501,3,0)</f>
        <v>0</v>
      </c>
      <c r="F400" s="188">
        <f>VLOOKUP(C400,'Completar SOFSE'!$A$19:$E$501,4,0)</f>
        <v>0</v>
      </c>
      <c r="G400" s="193">
        <f>VLOOKUP(C400,'Completar SOFSE'!$A$19:$E$501,5,0)</f>
        <v>0</v>
      </c>
      <c r="H400" s="196">
        <f>VLOOKUP(C400,'Completar SOFSE'!$A$19:$F$501,6,0)</f>
        <v>0</v>
      </c>
      <c r="I400" s="68"/>
      <c r="J400" s="79"/>
      <c r="K400" s="79"/>
      <c r="L400" s="49">
        <f t="shared" si="84"/>
        <v>0</v>
      </c>
    </row>
    <row r="401" spans="2:12" hidden="1">
      <c r="B401" s="73" t="s">
        <v>41</v>
      </c>
      <c r="C401" s="186"/>
      <c r="D401" s="189"/>
      <c r="E401" s="189"/>
      <c r="F401" s="189"/>
      <c r="G401" s="194"/>
      <c r="H401" s="197"/>
      <c r="I401" s="65"/>
      <c r="J401" s="79"/>
      <c r="K401" s="79"/>
      <c r="L401" s="49">
        <f t="shared" si="84"/>
        <v>0</v>
      </c>
    </row>
    <row r="402" spans="2:12" hidden="1">
      <c r="B402" s="73" t="s">
        <v>42</v>
      </c>
      <c r="C402" s="186"/>
      <c r="D402" s="189"/>
      <c r="E402" s="189"/>
      <c r="F402" s="189"/>
      <c r="G402" s="194"/>
      <c r="H402" s="197"/>
      <c r="I402" s="65"/>
      <c r="J402" s="79"/>
      <c r="K402" s="79"/>
      <c r="L402" s="49">
        <f t="shared" si="84"/>
        <v>0</v>
      </c>
    </row>
    <row r="403" spans="2:12" hidden="1">
      <c r="B403" s="73" t="s">
        <v>43</v>
      </c>
      <c r="C403" s="186"/>
      <c r="D403" s="189"/>
      <c r="E403" s="189"/>
      <c r="F403" s="189"/>
      <c r="G403" s="194"/>
      <c r="H403" s="197"/>
      <c r="I403" s="65"/>
      <c r="J403" s="51"/>
      <c r="K403" s="79"/>
      <c r="L403" s="49">
        <f t="shared" si="84"/>
        <v>0</v>
      </c>
    </row>
    <row r="404" spans="2:12" ht="13.5" hidden="1" thickBot="1">
      <c r="B404" s="112" t="s">
        <v>44</v>
      </c>
      <c r="C404" s="187"/>
      <c r="D404" s="190"/>
      <c r="E404" s="190"/>
      <c r="F404" s="190"/>
      <c r="G404" s="195"/>
      <c r="H404" s="198"/>
      <c r="I404" s="66"/>
      <c r="J404" s="54"/>
      <c r="K404" s="67"/>
      <c r="L404" s="56">
        <f t="shared" si="84"/>
        <v>0</v>
      </c>
    </row>
    <row r="405" spans="2:12" hidden="1">
      <c r="B405" s="72" t="s">
        <v>40</v>
      </c>
      <c r="C405" s="185">
        <f>+C400+1</f>
        <v>79</v>
      </c>
      <c r="D405" s="188">
        <f>VLOOKUP(C405,'Completar SOFSE'!$A$19:$E$501,2,0)</f>
        <v>0</v>
      </c>
      <c r="E405" s="188">
        <f>VLOOKUP(C405,'Completar SOFSE'!$A$19:$E$501,3,0)</f>
        <v>0</v>
      </c>
      <c r="F405" s="188">
        <f>VLOOKUP(C405,'Completar SOFSE'!$A$19:$E$501,4,0)</f>
        <v>0</v>
      </c>
      <c r="G405" s="193">
        <f>VLOOKUP(C405,'Completar SOFSE'!$A$19:$E$501,5,0)</f>
        <v>0</v>
      </c>
      <c r="H405" s="196">
        <f>VLOOKUP(C405,'Completar SOFSE'!$A$19:$F$501,6,0)</f>
        <v>0</v>
      </c>
      <c r="I405" s="68"/>
      <c r="J405" s="79"/>
      <c r="K405" s="79"/>
      <c r="L405" s="49">
        <f>I405*$D$60+J405*$D$60+K405*$D$60</f>
        <v>0</v>
      </c>
    </row>
    <row r="406" spans="2:12" hidden="1">
      <c r="B406" s="73" t="s">
        <v>41</v>
      </c>
      <c r="C406" s="186"/>
      <c r="D406" s="189"/>
      <c r="E406" s="189"/>
      <c r="F406" s="189"/>
      <c r="G406" s="194"/>
      <c r="H406" s="197"/>
      <c r="I406" s="65"/>
      <c r="J406" s="79"/>
      <c r="K406" s="79"/>
      <c r="L406" s="49">
        <f t="shared" ref="L406:L424" si="88">I406*$D$60+J406*$D$60+K406*$D$60</f>
        <v>0</v>
      </c>
    </row>
    <row r="407" spans="2:12" hidden="1">
      <c r="B407" s="73" t="s">
        <v>42</v>
      </c>
      <c r="C407" s="186"/>
      <c r="D407" s="189"/>
      <c r="E407" s="189"/>
      <c r="F407" s="189"/>
      <c r="G407" s="194"/>
      <c r="H407" s="197"/>
      <c r="I407" s="65"/>
      <c r="J407" s="79"/>
      <c r="K407" s="79"/>
      <c r="L407" s="49">
        <f t="shared" si="88"/>
        <v>0</v>
      </c>
    </row>
    <row r="408" spans="2:12" hidden="1">
      <c r="B408" s="73" t="s">
        <v>43</v>
      </c>
      <c r="C408" s="186"/>
      <c r="D408" s="189"/>
      <c r="E408" s="189"/>
      <c r="F408" s="189"/>
      <c r="G408" s="194"/>
      <c r="H408" s="197"/>
      <c r="I408" s="65"/>
      <c r="J408" s="51"/>
      <c r="K408" s="79"/>
      <c r="L408" s="49">
        <f t="shared" si="88"/>
        <v>0</v>
      </c>
    </row>
    <row r="409" spans="2:12" ht="13.5" hidden="1" thickBot="1">
      <c r="B409" s="112" t="s">
        <v>44</v>
      </c>
      <c r="C409" s="187"/>
      <c r="D409" s="190"/>
      <c r="E409" s="190"/>
      <c r="F409" s="190"/>
      <c r="G409" s="195"/>
      <c r="H409" s="198"/>
      <c r="I409" s="66"/>
      <c r="J409" s="54"/>
      <c r="K409" s="67"/>
      <c r="L409" s="56">
        <f t="shared" si="88"/>
        <v>0</v>
      </c>
    </row>
    <row r="410" spans="2:12" hidden="1">
      <c r="B410" s="72" t="s">
        <v>40</v>
      </c>
      <c r="C410" s="185">
        <f t="shared" ref="C410" si="89">+C405+1</f>
        <v>80</v>
      </c>
      <c r="D410" s="188">
        <f>VLOOKUP(C410,'Completar SOFSE'!$A$19:$E$501,2,0)</f>
        <v>0</v>
      </c>
      <c r="E410" s="188">
        <f>VLOOKUP(C410,'Completar SOFSE'!$A$19:$E$501,3,0)</f>
        <v>0</v>
      </c>
      <c r="F410" s="188">
        <f>VLOOKUP(C410,'Completar SOFSE'!$A$19:$E$501,4,0)</f>
        <v>0</v>
      </c>
      <c r="G410" s="193">
        <f>VLOOKUP(C410,'Completar SOFSE'!$A$19:$E$501,5,0)</f>
        <v>0</v>
      </c>
      <c r="H410" s="196">
        <f>VLOOKUP(C410,'Completar SOFSE'!$A$19:$F$501,6,0)</f>
        <v>0</v>
      </c>
      <c r="I410" s="68"/>
      <c r="J410" s="79"/>
      <c r="K410" s="79"/>
      <c r="L410" s="49">
        <f t="shared" si="88"/>
        <v>0</v>
      </c>
    </row>
    <row r="411" spans="2:12" hidden="1">
      <c r="B411" s="73" t="s">
        <v>41</v>
      </c>
      <c r="C411" s="186"/>
      <c r="D411" s="189"/>
      <c r="E411" s="189"/>
      <c r="F411" s="189"/>
      <c r="G411" s="194"/>
      <c r="H411" s="197"/>
      <c r="I411" s="65"/>
      <c r="J411" s="79"/>
      <c r="K411" s="79"/>
      <c r="L411" s="49">
        <f t="shared" si="88"/>
        <v>0</v>
      </c>
    </row>
    <row r="412" spans="2:12" hidden="1">
      <c r="B412" s="73" t="s">
        <v>42</v>
      </c>
      <c r="C412" s="186"/>
      <c r="D412" s="189"/>
      <c r="E412" s="189"/>
      <c r="F412" s="189"/>
      <c r="G412" s="194"/>
      <c r="H412" s="197"/>
      <c r="I412" s="65"/>
      <c r="J412" s="79"/>
      <c r="K412" s="79"/>
      <c r="L412" s="49">
        <f t="shared" si="88"/>
        <v>0</v>
      </c>
    </row>
    <row r="413" spans="2:12" hidden="1">
      <c r="B413" s="73" t="s">
        <v>43</v>
      </c>
      <c r="C413" s="186"/>
      <c r="D413" s="189"/>
      <c r="E413" s="189"/>
      <c r="F413" s="189"/>
      <c r="G413" s="194"/>
      <c r="H413" s="197"/>
      <c r="I413" s="65"/>
      <c r="J413" s="51"/>
      <c r="K413" s="79"/>
      <c r="L413" s="49">
        <f t="shared" si="88"/>
        <v>0</v>
      </c>
    </row>
    <row r="414" spans="2:12" ht="13.5" hidden="1" thickBot="1">
      <c r="B414" s="112" t="s">
        <v>44</v>
      </c>
      <c r="C414" s="187"/>
      <c r="D414" s="190"/>
      <c r="E414" s="190"/>
      <c r="F414" s="190"/>
      <c r="G414" s="195"/>
      <c r="H414" s="198"/>
      <c r="I414" s="66"/>
      <c r="J414" s="54"/>
      <c r="K414" s="67"/>
      <c r="L414" s="56">
        <f t="shared" si="88"/>
        <v>0</v>
      </c>
    </row>
    <row r="415" spans="2:12" hidden="1">
      <c r="B415" s="72" t="s">
        <v>40</v>
      </c>
      <c r="C415" s="185">
        <f t="shared" ref="C415" si="90">+C410+1</f>
        <v>81</v>
      </c>
      <c r="D415" s="188">
        <f>VLOOKUP(C415,'Completar SOFSE'!$A$19:$E$501,2,0)</f>
        <v>0</v>
      </c>
      <c r="E415" s="188">
        <f>VLOOKUP(C415,'Completar SOFSE'!$A$19:$E$501,3,0)</f>
        <v>0</v>
      </c>
      <c r="F415" s="188">
        <f>VLOOKUP(C415,'Completar SOFSE'!$A$19:$E$501,4,0)</f>
        <v>0</v>
      </c>
      <c r="G415" s="193">
        <f>VLOOKUP(C415,'Completar SOFSE'!$A$19:$E$501,5,0)</f>
        <v>0</v>
      </c>
      <c r="H415" s="196">
        <f>VLOOKUP(C415,'Completar SOFSE'!$A$19:$F$501,6,0)</f>
        <v>0</v>
      </c>
      <c r="I415" s="68"/>
      <c r="J415" s="79"/>
      <c r="K415" s="79"/>
      <c r="L415" s="49">
        <f t="shared" si="88"/>
        <v>0</v>
      </c>
    </row>
    <row r="416" spans="2:12" hidden="1">
      <c r="B416" s="73" t="s">
        <v>41</v>
      </c>
      <c r="C416" s="186"/>
      <c r="D416" s="189"/>
      <c r="E416" s="189"/>
      <c r="F416" s="189"/>
      <c r="G416" s="194"/>
      <c r="H416" s="197"/>
      <c r="I416" s="65"/>
      <c r="J416" s="79"/>
      <c r="K416" s="79"/>
      <c r="L416" s="49">
        <f t="shared" si="88"/>
        <v>0</v>
      </c>
    </row>
    <row r="417" spans="2:12" hidden="1">
      <c r="B417" s="73" t="s">
        <v>42</v>
      </c>
      <c r="C417" s="186"/>
      <c r="D417" s="189"/>
      <c r="E417" s="189"/>
      <c r="F417" s="189"/>
      <c r="G417" s="194"/>
      <c r="H417" s="197"/>
      <c r="I417" s="65"/>
      <c r="J417" s="79"/>
      <c r="K417" s="79"/>
      <c r="L417" s="49">
        <f t="shared" si="88"/>
        <v>0</v>
      </c>
    </row>
    <row r="418" spans="2:12" hidden="1">
      <c r="B418" s="73" t="s">
        <v>43</v>
      </c>
      <c r="C418" s="186"/>
      <c r="D418" s="189"/>
      <c r="E418" s="189"/>
      <c r="F418" s="189"/>
      <c r="G418" s="194"/>
      <c r="H418" s="197"/>
      <c r="I418" s="65"/>
      <c r="J418" s="51"/>
      <c r="K418" s="79"/>
      <c r="L418" s="49">
        <f t="shared" si="88"/>
        <v>0</v>
      </c>
    </row>
    <row r="419" spans="2:12" ht="13.5" hidden="1" thickBot="1">
      <c r="B419" s="112" t="s">
        <v>44</v>
      </c>
      <c r="C419" s="187"/>
      <c r="D419" s="190"/>
      <c r="E419" s="190"/>
      <c r="F419" s="190"/>
      <c r="G419" s="195"/>
      <c r="H419" s="198"/>
      <c r="I419" s="66"/>
      <c r="J419" s="54"/>
      <c r="K419" s="67"/>
      <c r="L419" s="56">
        <f t="shared" si="88"/>
        <v>0</v>
      </c>
    </row>
    <row r="420" spans="2:12" hidden="1">
      <c r="B420" s="72" t="s">
        <v>40</v>
      </c>
      <c r="C420" s="185">
        <f t="shared" ref="C420" si="91">+C415+1</f>
        <v>82</v>
      </c>
      <c r="D420" s="188">
        <f>VLOOKUP(C420,'Completar SOFSE'!$A$19:$E$501,2,0)</f>
        <v>0</v>
      </c>
      <c r="E420" s="188">
        <f>VLOOKUP(C420,'Completar SOFSE'!$A$19:$E$501,3,0)</f>
        <v>0</v>
      </c>
      <c r="F420" s="188">
        <f>VLOOKUP(C420,'Completar SOFSE'!$A$19:$E$501,4,0)</f>
        <v>0</v>
      </c>
      <c r="G420" s="193">
        <f>VLOOKUP(C420,'Completar SOFSE'!$A$19:$E$501,5,0)</f>
        <v>0</v>
      </c>
      <c r="H420" s="196">
        <f>VLOOKUP(C420,'Completar SOFSE'!$A$19:$F$501,6,0)</f>
        <v>0</v>
      </c>
      <c r="I420" s="68"/>
      <c r="J420" s="79"/>
      <c r="K420" s="79"/>
      <c r="L420" s="49">
        <f t="shared" si="88"/>
        <v>0</v>
      </c>
    </row>
    <row r="421" spans="2:12" hidden="1">
      <c r="B421" s="73" t="s">
        <v>41</v>
      </c>
      <c r="C421" s="186"/>
      <c r="D421" s="189"/>
      <c r="E421" s="189"/>
      <c r="F421" s="189"/>
      <c r="G421" s="194"/>
      <c r="H421" s="197"/>
      <c r="I421" s="65"/>
      <c r="J421" s="79"/>
      <c r="K421" s="79"/>
      <c r="L421" s="49">
        <f t="shared" si="88"/>
        <v>0</v>
      </c>
    </row>
    <row r="422" spans="2:12" hidden="1">
      <c r="B422" s="73" t="s">
        <v>42</v>
      </c>
      <c r="C422" s="186"/>
      <c r="D422" s="189"/>
      <c r="E422" s="189"/>
      <c r="F422" s="189"/>
      <c r="G422" s="194"/>
      <c r="H422" s="197"/>
      <c r="I422" s="65"/>
      <c r="J422" s="79"/>
      <c r="K422" s="79"/>
      <c r="L422" s="49">
        <f t="shared" si="88"/>
        <v>0</v>
      </c>
    </row>
    <row r="423" spans="2:12" hidden="1">
      <c r="B423" s="73" t="s">
        <v>43</v>
      </c>
      <c r="C423" s="186"/>
      <c r="D423" s="189"/>
      <c r="E423" s="189"/>
      <c r="F423" s="189"/>
      <c r="G423" s="194"/>
      <c r="H423" s="197"/>
      <c r="I423" s="65"/>
      <c r="J423" s="51"/>
      <c r="K423" s="79"/>
      <c r="L423" s="49">
        <f t="shared" si="88"/>
        <v>0</v>
      </c>
    </row>
    <row r="424" spans="2:12" ht="13.5" hidden="1" thickBot="1">
      <c r="B424" s="112" t="s">
        <v>44</v>
      </c>
      <c r="C424" s="187"/>
      <c r="D424" s="190"/>
      <c r="E424" s="190"/>
      <c r="F424" s="190"/>
      <c r="G424" s="195"/>
      <c r="H424" s="198"/>
      <c r="I424" s="66"/>
      <c r="J424" s="54"/>
      <c r="K424" s="67"/>
      <c r="L424" s="56">
        <f t="shared" si="88"/>
        <v>0</v>
      </c>
    </row>
    <row r="425" spans="2:12" hidden="1">
      <c r="B425" s="72" t="s">
        <v>40</v>
      </c>
      <c r="C425" s="185">
        <f>+C420+1</f>
        <v>83</v>
      </c>
      <c r="D425" s="188">
        <f>VLOOKUP(C425,'Completar SOFSE'!$A$19:$E$501,2,0)</f>
        <v>0</v>
      </c>
      <c r="E425" s="188">
        <f>VLOOKUP(C425,'Completar SOFSE'!$A$19:$E$501,3,0)</f>
        <v>0</v>
      </c>
      <c r="F425" s="188">
        <f>VLOOKUP(C425,'Completar SOFSE'!$A$19:$E$501,4,0)</f>
        <v>0</v>
      </c>
      <c r="G425" s="193">
        <f>VLOOKUP(C425,'Completar SOFSE'!$A$19:$E$501,5,0)</f>
        <v>0</v>
      </c>
      <c r="H425" s="196">
        <f>VLOOKUP(C425,'Completar SOFSE'!$A$19:$F$501,6,0)</f>
        <v>0</v>
      </c>
      <c r="I425" s="68"/>
      <c r="J425" s="79"/>
      <c r="K425" s="79"/>
      <c r="L425" s="49">
        <f>I425*$D$60+J425*$D$60+K425*$D$60</f>
        <v>0</v>
      </c>
    </row>
    <row r="426" spans="2:12" hidden="1">
      <c r="B426" s="73" t="s">
        <v>41</v>
      </c>
      <c r="C426" s="186"/>
      <c r="D426" s="189"/>
      <c r="E426" s="189"/>
      <c r="F426" s="189"/>
      <c r="G426" s="194"/>
      <c r="H426" s="197"/>
      <c r="I426" s="65"/>
      <c r="J426" s="79"/>
      <c r="K426" s="79"/>
      <c r="L426" s="49">
        <f t="shared" ref="L426:L444" si="92">I426*$D$60+J426*$D$60+K426*$D$60</f>
        <v>0</v>
      </c>
    </row>
    <row r="427" spans="2:12" hidden="1">
      <c r="B427" s="73" t="s">
        <v>42</v>
      </c>
      <c r="C427" s="186"/>
      <c r="D427" s="189"/>
      <c r="E427" s="189"/>
      <c r="F427" s="189"/>
      <c r="G427" s="194"/>
      <c r="H427" s="197"/>
      <c r="I427" s="65"/>
      <c r="J427" s="79"/>
      <c r="K427" s="79"/>
      <c r="L427" s="49">
        <f t="shared" si="92"/>
        <v>0</v>
      </c>
    </row>
    <row r="428" spans="2:12" hidden="1">
      <c r="B428" s="73" t="s">
        <v>43</v>
      </c>
      <c r="C428" s="186"/>
      <c r="D428" s="189"/>
      <c r="E428" s="189"/>
      <c r="F428" s="189"/>
      <c r="G428" s="194"/>
      <c r="H428" s="197"/>
      <c r="I428" s="65"/>
      <c r="J428" s="51"/>
      <c r="K428" s="79"/>
      <c r="L428" s="49">
        <f t="shared" si="92"/>
        <v>0</v>
      </c>
    </row>
    <row r="429" spans="2:12" ht="13.5" hidden="1" thickBot="1">
      <c r="B429" s="112" t="s">
        <v>44</v>
      </c>
      <c r="C429" s="187"/>
      <c r="D429" s="190"/>
      <c r="E429" s="190"/>
      <c r="F429" s="190"/>
      <c r="G429" s="195"/>
      <c r="H429" s="198"/>
      <c r="I429" s="66"/>
      <c r="J429" s="54"/>
      <c r="K429" s="67"/>
      <c r="L429" s="56">
        <f t="shared" si="92"/>
        <v>0</v>
      </c>
    </row>
    <row r="430" spans="2:12" hidden="1">
      <c r="B430" s="72" t="s">
        <v>40</v>
      </c>
      <c r="C430" s="185">
        <f t="shared" ref="C430" si="93">+C425+1</f>
        <v>84</v>
      </c>
      <c r="D430" s="188">
        <f>VLOOKUP(C430,'Completar SOFSE'!$A$19:$E$501,2,0)</f>
        <v>0</v>
      </c>
      <c r="E430" s="188">
        <f>VLOOKUP(C430,'Completar SOFSE'!$A$19:$E$501,3,0)</f>
        <v>0</v>
      </c>
      <c r="F430" s="188">
        <f>VLOOKUP(C430,'Completar SOFSE'!$A$19:$E$501,4,0)</f>
        <v>0</v>
      </c>
      <c r="G430" s="193">
        <f>VLOOKUP(C430,'Completar SOFSE'!$A$19:$E$501,5,0)</f>
        <v>0</v>
      </c>
      <c r="H430" s="196">
        <f>VLOOKUP(C430,'Completar SOFSE'!$A$19:$F$501,6,0)</f>
        <v>0</v>
      </c>
      <c r="I430" s="68"/>
      <c r="J430" s="79"/>
      <c r="K430" s="79"/>
      <c r="L430" s="49">
        <f t="shared" si="92"/>
        <v>0</v>
      </c>
    </row>
    <row r="431" spans="2:12" hidden="1">
      <c r="B431" s="73" t="s">
        <v>41</v>
      </c>
      <c r="C431" s="186"/>
      <c r="D431" s="189"/>
      <c r="E431" s="189"/>
      <c r="F431" s="189"/>
      <c r="G431" s="194"/>
      <c r="H431" s="197"/>
      <c r="I431" s="65"/>
      <c r="J431" s="79"/>
      <c r="K431" s="79"/>
      <c r="L431" s="49">
        <f t="shared" si="92"/>
        <v>0</v>
      </c>
    </row>
    <row r="432" spans="2:12" hidden="1">
      <c r="B432" s="73" t="s">
        <v>42</v>
      </c>
      <c r="C432" s="186"/>
      <c r="D432" s="189"/>
      <c r="E432" s="189"/>
      <c r="F432" s="189"/>
      <c r="G432" s="194"/>
      <c r="H432" s="197"/>
      <c r="I432" s="65"/>
      <c r="J432" s="79"/>
      <c r="K432" s="79"/>
      <c r="L432" s="49">
        <f t="shared" si="92"/>
        <v>0</v>
      </c>
    </row>
    <row r="433" spans="2:12" hidden="1">
      <c r="B433" s="73" t="s">
        <v>43</v>
      </c>
      <c r="C433" s="186"/>
      <c r="D433" s="189"/>
      <c r="E433" s="189"/>
      <c r="F433" s="189"/>
      <c r="G433" s="194"/>
      <c r="H433" s="197"/>
      <c r="I433" s="65"/>
      <c r="J433" s="51"/>
      <c r="K433" s="79"/>
      <c r="L433" s="49">
        <f t="shared" si="92"/>
        <v>0</v>
      </c>
    </row>
    <row r="434" spans="2:12" ht="13.5" hidden="1" thickBot="1">
      <c r="B434" s="112" t="s">
        <v>44</v>
      </c>
      <c r="C434" s="187"/>
      <c r="D434" s="190"/>
      <c r="E434" s="190"/>
      <c r="F434" s="190"/>
      <c r="G434" s="195"/>
      <c r="H434" s="198"/>
      <c r="I434" s="66"/>
      <c r="J434" s="54"/>
      <c r="K434" s="67"/>
      <c r="L434" s="56">
        <f t="shared" si="92"/>
        <v>0</v>
      </c>
    </row>
    <row r="435" spans="2:12" hidden="1">
      <c r="B435" s="72" t="s">
        <v>40</v>
      </c>
      <c r="C435" s="185">
        <f t="shared" ref="C435" si="94">+C430+1</f>
        <v>85</v>
      </c>
      <c r="D435" s="188">
        <f>VLOOKUP(C435,'Completar SOFSE'!$A$19:$E$501,2,0)</f>
        <v>0</v>
      </c>
      <c r="E435" s="188">
        <f>VLOOKUP(C435,'Completar SOFSE'!$A$19:$E$501,3,0)</f>
        <v>0</v>
      </c>
      <c r="F435" s="188">
        <f>VLOOKUP(C435,'Completar SOFSE'!$A$19:$E$501,4,0)</f>
        <v>0</v>
      </c>
      <c r="G435" s="193">
        <f>VLOOKUP(C435,'Completar SOFSE'!$A$19:$E$501,5,0)</f>
        <v>0</v>
      </c>
      <c r="H435" s="196">
        <f>VLOOKUP(C435,'Completar SOFSE'!$A$19:$F$501,6,0)</f>
        <v>0</v>
      </c>
      <c r="I435" s="68"/>
      <c r="J435" s="79"/>
      <c r="K435" s="79"/>
      <c r="L435" s="49">
        <f t="shared" si="92"/>
        <v>0</v>
      </c>
    </row>
    <row r="436" spans="2:12" hidden="1">
      <c r="B436" s="73" t="s">
        <v>41</v>
      </c>
      <c r="C436" s="186"/>
      <c r="D436" s="189"/>
      <c r="E436" s="189"/>
      <c r="F436" s="189"/>
      <c r="G436" s="194"/>
      <c r="H436" s="197"/>
      <c r="I436" s="65"/>
      <c r="J436" s="79"/>
      <c r="K436" s="79"/>
      <c r="L436" s="49">
        <f t="shared" si="92"/>
        <v>0</v>
      </c>
    </row>
    <row r="437" spans="2:12" hidden="1">
      <c r="B437" s="73" t="s">
        <v>42</v>
      </c>
      <c r="C437" s="186"/>
      <c r="D437" s="189"/>
      <c r="E437" s="189"/>
      <c r="F437" s="189"/>
      <c r="G437" s="194"/>
      <c r="H437" s="197"/>
      <c r="I437" s="65"/>
      <c r="J437" s="79"/>
      <c r="K437" s="79"/>
      <c r="L437" s="49">
        <f t="shared" si="92"/>
        <v>0</v>
      </c>
    </row>
    <row r="438" spans="2:12" hidden="1">
      <c r="B438" s="73" t="s">
        <v>43</v>
      </c>
      <c r="C438" s="186"/>
      <c r="D438" s="189"/>
      <c r="E438" s="189"/>
      <c r="F438" s="189"/>
      <c r="G438" s="194"/>
      <c r="H438" s="197"/>
      <c r="I438" s="65"/>
      <c r="J438" s="51"/>
      <c r="K438" s="79"/>
      <c r="L438" s="49">
        <f t="shared" si="92"/>
        <v>0</v>
      </c>
    </row>
    <row r="439" spans="2:12" ht="13.5" hidden="1" thickBot="1">
      <c r="B439" s="112" t="s">
        <v>44</v>
      </c>
      <c r="C439" s="187"/>
      <c r="D439" s="190"/>
      <c r="E439" s="190"/>
      <c r="F439" s="190"/>
      <c r="G439" s="195"/>
      <c r="H439" s="198"/>
      <c r="I439" s="66"/>
      <c r="J439" s="54"/>
      <c r="K439" s="67"/>
      <c r="L439" s="56">
        <f t="shared" si="92"/>
        <v>0</v>
      </c>
    </row>
    <row r="440" spans="2:12" hidden="1">
      <c r="B440" s="72" t="s">
        <v>40</v>
      </c>
      <c r="C440" s="185">
        <f t="shared" ref="C440" si="95">+C435+1</f>
        <v>86</v>
      </c>
      <c r="D440" s="188">
        <f>VLOOKUP(C440,'Completar SOFSE'!$A$19:$E$501,2,0)</f>
        <v>0</v>
      </c>
      <c r="E440" s="188">
        <f>VLOOKUP(C440,'Completar SOFSE'!$A$19:$E$501,3,0)</f>
        <v>0</v>
      </c>
      <c r="F440" s="188">
        <f>VLOOKUP(C440,'Completar SOFSE'!$A$19:$E$501,4,0)</f>
        <v>0</v>
      </c>
      <c r="G440" s="193">
        <f>VLOOKUP(C440,'Completar SOFSE'!$A$19:$E$501,5,0)</f>
        <v>0</v>
      </c>
      <c r="H440" s="196">
        <f>VLOOKUP(C440,'Completar SOFSE'!$A$19:$F$501,6,0)</f>
        <v>0</v>
      </c>
      <c r="I440" s="68"/>
      <c r="J440" s="79"/>
      <c r="K440" s="79"/>
      <c r="L440" s="49">
        <f t="shared" si="92"/>
        <v>0</v>
      </c>
    </row>
    <row r="441" spans="2:12" hidden="1">
      <c r="B441" s="73" t="s">
        <v>41</v>
      </c>
      <c r="C441" s="186"/>
      <c r="D441" s="189"/>
      <c r="E441" s="189"/>
      <c r="F441" s="189"/>
      <c r="G441" s="194"/>
      <c r="H441" s="197"/>
      <c r="I441" s="65"/>
      <c r="J441" s="79"/>
      <c r="K441" s="79"/>
      <c r="L441" s="49">
        <f t="shared" si="92"/>
        <v>0</v>
      </c>
    </row>
    <row r="442" spans="2:12" hidden="1">
      <c r="B442" s="73" t="s">
        <v>42</v>
      </c>
      <c r="C442" s="186"/>
      <c r="D442" s="189"/>
      <c r="E442" s="189"/>
      <c r="F442" s="189"/>
      <c r="G442" s="194"/>
      <c r="H442" s="197"/>
      <c r="I442" s="65"/>
      <c r="J442" s="79"/>
      <c r="K442" s="79"/>
      <c r="L442" s="49">
        <f t="shared" si="92"/>
        <v>0</v>
      </c>
    </row>
    <row r="443" spans="2:12" hidden="1">
      <c r="B443" s="73" t="s">
        <v>43</v>
      </c>
      <c r="C443" s="186"/>
      <c r="D443" s="189"/>
      <c r="E443" s="189"/>
      <c r="F443" s="189"/>
      <c r="G443" s="194"/>
      <c r="H443" s="197"/>
      <c r="I443" s="65"/>
      <c r="J443" s="51"/>
      <c r="K443" s="79"/>
      <c r="L443" s="49">
        <f t="shared" si="92"/>
        <v>0</v>
      </c>
    </row>
    <row r="444" spans="2:12" ht="13.5" hidden="1" thickBot="1">
      <c r="B444" s="112" t="s">
        <v>44</v>
      </c>
      <c r="C444" s="187"/>
      <c r="D444" s="190"/>
      <c r="E444" s="190"/>
      <c r="F444" s="190"/>
      <c r="G444" s="195"/>
      <c r="H444" s="198"/>
      <c r="I444" s="66"/>
      <c r="J444" s="54"/>
      <c r="K444" s="67"/>
      <c r="L444" s="56">
        <f t="shared" si="92"/>
        <v>0</v>
      </c>
    </row>
    <row r="445" spans="2:12" hidden="1">
      <c r="B445" s="72" t="s">
        <v>40</v>
      </c>
      <c r="C445" s="185">
        <f>+C440+1</f>
        <v>87</v>
      </c>
      <c r="D445" s="188">
        <f>VLOOKUP(C445,'Completar SOFSE'!$A$19:$E$501,2,0)</f>
        <v>0</v>
      </c>
      <c r="E445" s="188">
        <f>VLOOKUP(C445,'Completar SOFSE'!$A$19:$E$501,3,0)</f>
        <v>0</v>
      </c>
      <c r="F445" s="188">
        <f>VLOOKUP(C445,'Completar SOFSE'!$A$19:$E$501,4,0)</f>
        <v>0</v>
      </c>
      <c r="G445" s="193">
        <f>VLOOKUP(C445,'Completar SOFSE'!$A$19:$E$501,5,0)</f>
        <v>0</v>
      </c>
      <c r="H445" s="196">
        <f>VLOOKUP(C445,'Completar SOFSE'!$A$19:$F$501,6,0)</f>
        <v>0</v>
      </c>
      <c r="I445" s="68"/>
      <c r="J445" s="79"/>
      <c r="K445" s="79"/>
      <c r="L445" s="49">
        <f>I445*$D$60+J445*$D$60+K445*$D$60</f>
        <v>0</v>
      </c>
    </row>
    <row r="446" spans="2:12" hidden="1">
      <c r="B446" s="73" t="s">
        <v>41</v>
      </c>
      <c r="C446" s="186"/>
      <c r="D446" s="189"/>
      <c r="E446" s="189"/>
      <c r="F446" s="189"/>
      <c r="G446" s="194"/>
      <c r="H446" s="197"/>
      <c r="I446" s="65"/>
      <c r="J446" s="79"/>
      <c r="K446" s="79"/>
      <c r="L446" s="49">
        <f t="shared" ref="L446:L464" si="96">I446*$D$60+J446*$D$60+K446*$D$60</f>
        <v>0</v>
      </c>
    </row>
    <row r="447" spans="2:12" hidden="1">
      <c r="B447" s="73" t="s">
        <v>42</v>
      </c>
      <c r="C447" s="186"/>
      <c r="D447" s="189"/>
      <c r="E447" s="189"/>
      <c r="F447" s="189"/>
      <c r="G447" s="194"/>
      <c r="H447" s="197"/>
      <c r="I447" s="65"/>
      <c r="J447" s="79"/>
      <c r="K447" s="79"/>
      <c r="L447" s="49">
        <f t="shared" si="96"/>
        <v>0</v>
      </c>
    </row>
    <row r="448" spans="2:12" hidden="1">
      <c r="B448" s="73" t="s">
        <v>43</v>
      </c>
      <c r="C448" s="186"/>
      <c r="D448" s="189"/>
      <c r="E448" s="189"/>
      <c r="F448" s="189"/>
      <c r="G448" s="194"/>
      <c r="H448" s="197"/>
      <c r="I448" s="65"/>
      <c r="J448" s="51"/>
      <c r="K448" s="79"/>
      <c r="L448" s="49">
        <f t="shared" si="96"/>
        <v>0</v>
      </c>
    </row>
    <row r="449" spans="2:12" ht="13.5" hidden="1" thickBot="1">
      <c r="B449" s="112" t="s">
        <v>44</v>
      </c>
      <c r="C449" s="187"/>
      <c r="D449" s="190"/>
      <c r="E449" s="190"/>
      <c r="F449" s="190"/>
      <c r="G449" s="195"/>
      <c r="H449" s="198"/>
      <c r="I449" s="66"/>
      <c r="J449" s="54"/>
      <c r="K449" s="67"/>
      <c r="L449" s="56">
        <f t="shared" si="96"/>
        <v>0</v>
      </c>
    </row>
    <row r="450" spans="2:12" hidden="1">
      <c r="B450" s="72" t="s">
        <v>40</v>
      </c>
      <c r="C450" s="185">
        <f t="shared" ref="C450" si="97">+C445+1</f>
        <v>88</v>
      </c>
      <c r="D450" s="188">
        <f>VLOOKUP(C450,'Completar SOFSE'!$A$19:$E$501,2,0)</f>
        <v>0</v>
      </c>
      <c r="E450" s="188">
        <f>VLOOKUP(C450,'Completar SOFSE'!$A$19:$E$501,3,0)</f>
        <v>0</v>
      </c>
      <c r="F450" s="188">
        <f>VLOOKUP(C450,'Completar SOFSE'!$A$19:$E$501,4,0)</f>
        <v>0</v>
      </c>
      <c r="G450" s="193">
        <f>VLOOKUP(C450,'Completar SOFSE'!$A$19:$E$501,5,0)</f>
        <v>0</v>
      </c>
      <c r="H450" s="196">
        <f>VLOOKUP(C450,'Completar SOFSE'!$A$19:$F$501,6,0)</f>
        <v>0</v>
      </c>
      <c r="I450" s="68"/>
      <c r="J450" s="79"/>
      <c r="K450" s="79"/>
      <c r="L450" s="49">
        <f t="shared" si="96"/>
        <v>0</v>
      </c>
    </row>
    <row r="451" spans="2:12" hidden="1">
      <c r="B451" s="73" t="s">
        <v>41</v>
      </c>
      <c r="C451" s="186"/>
      <c r="D451" s="189"/>
      <c r="E451" s="189"/>
      <c r="F451" s="189"/>
      <c r="G451" s="194"/>
      <c r="H451" s="197"/>
      <c r="I451" s="65"/>
      <c r="J451" s="79"/>
      <c r="K451" s="79"/>
      <c r="L451" s="49">
        <f t="shared" si="96"/>
        <v>0</v>
      </c>
    </row>
    <row r="452" spans="2:12" hidden="1">
      <c r="B452" s="73" t="s">
        <v>42</v>
      </c>
      <c r="C452" s="186"/>
      <c r="D452" s="189"/>
      <c r="E452" s="189"/>
      <c r="F452" s="189"/>
      <c r="G452" s="194"/>
      <c r="H452" s="197"/>
      <c r="I452" s="65"/>
      <c r="J452" s="79"/>
      <c r="K452" s="79"/>
      <c r="L452" s="49">
        <f t="shared" si="96"/>
        <v>0</v>
      </c>
    </row>
    <row r="453" spans="2:12" hidden="1">
      <c r="B453" s="73" t="s">
        <v>43</v>
      </c>
      <c r="C453" s="186"/>
      <c r="D453" s="189"/>
      <c r="E453" s="189"/>
      <c r="F453" s="189"/>
      <c r="G453" s="194"/>
      <c r="H453" s="197"/>
      <c r="I453" s="65"/>
      <c r="J453" s="51"/>
      <c r="K453" s="79"/>
      <c r="L453" s="49">
        <f t="shared" si="96"/>
        <v>0</v>
      </c>
    </row>
    <row r="454" spans="2:12" ht="13.5" hidden="1" thickBot="1">
      <c r="B454" s="112" t="s">
        <v>44</v>
      </c>
      <c r="C454" s="187"/>
      <c r="D454" s="190"/>
      <c r="E454" s="190"/>
      <c r="F454" s="190"/>
      <c r="G454" s="195"/>
      <c r="H454" s="198"/>
      <c r="I454" s="66"/>
      <c r="J454" s="54"/>
      <c r="K454" s="67"/>
      <c r="L454" s="56">
        <f t="shared" si="96"/>
        <v>0</v>
      </c>
    </row>
    <row r="455" spans="2:12" hidden="1">
      <c r="B455" s="72" t="s">
        <v>40</v>
      </c>
      <c r="C455" s="185">
        <f t="shared" ref="C455" si="98">+C450+1</f>
        <v>89</v>
      </c>
      <c r="D455" s="188">
        <f>VLOOKUP(C455,'Completar SOFSE'!$A$19:$E$501,2,0)</f>
        <v>0</v>
      </c>
      <c r="E455" s="188">
        <f>VLOOKUP(C455,'Completar SOFSE'!$A$19:$E$501,3,0)</f>
        <v>0</v>
      </c>
      <c r="F455" s="188">
        <f>VLOOKUP(C455,'Completar SOFSE'!$A$19:$E$501,4,0)</f>
        <v>0</v>
      </c>
      <c r="G455" s="193">
        <f>VLOOKUP(C455,'Completar SOFSE'!$A$19:$E$501,5,0)</f>
        <v>0</v>
      </c>
      <c r="H455" s="196">
        <f>VLOOKUP(C455,'Completar SOFSE'!$A$19:$F$501,6,0)</f>
        <v>0</v>
      </c>
      <c r="I455" s="68"/>
      <c r="J455" s="79"/>
      <c r="K455" s="79"/>
      <c r="L455" s="49">
        <f t="shared" si="96"/>
        <v>0</v>
      </c>
    </row>
    <row r="456" spans="2:12" hidden="1">
      <c r="B456" s="73" t="s">
        <v>41</v>
      </c>
      <c r="C456" s="186"/>
      <c r="D456" s="189"/>
      <c r="E456" s="189"/>
      <c r="F456" s="189"/>
      <c r="G456" s="194"/>
      <c r="H456" s="197"/>
      <c r="I456" s="65"/>
      <c r="J456" s="79"/>
      <c r="K456" s="79"/>
      <c r="L456" s="49">
        <f t="shared" si="96"/>
        <v>0</v>
      </c>
    </row>
    <row r="457" spans="2:12" hidden="1">
      <c r="B457" s="73" t="s">
        <v>42</v>
      </c>
      <c r="C457" s="186"/>
      <c r="D457" s="189"/>
      <c r="E457" s="189"/>
      <c r="F457" s="189"/>
      <c r="G457" s="194"/>
      <c r="H457" s="197"/>
      <c r="I457" s="65"/>
      <c r="J457" s="79"/>
      <c r="K457" s="79"/>
      <c r="L457" s="49">
        <f t="shared" si="96"/>
        <v>0</v>
      </c>
    </row>
    <row r="458" spans="2:12" hidden="1">
      <c r="B458" s="73" t="s">
        <v>43</v>
      </c>
      <c r="C458" s="186"/>
      <c r="D458" s="189"/>
      <c r="E458" s="189"/>
      <c r="F458" s="189"/>
      <c r="G458" s="194"/>
      <c r="H458" s="197"/>
      <c r="I458" s="65"/>
      <c r="J458" s="51"/>
      <c r="K458" s="79"/>
      <c r="L458" s="49">
        <f t="shared" si="96"/>
        <v>0</v>
      </c>
    </row>
    <row r="459" spans="2:12" ht="13.5" hidden="1" thickBot="1">
      <c r="B459" s="112" t="s">
        <v>44</v>
      </c>
      <c r="C459" s="187"/>
      <c r="D459" s="190"/>
      <c r="E459" s="190"/>
      <c r="F459" s="190"/>
      <c r="G459" s="195"/>
      <c r="H459" s="198"/>
      <c r="I459" s="66"/>
      <c r="J459" s="54"/>
      <c r="K459" s="67"/>
      <c r="L459" s="56">
        <f t="shared" si="96"/>
        <v>0</v>
      </c>
    </row>
    <row r="460" spans="2:12" hidden="1">
      <c r="B460" s="72" t="s">
        <v>40</v>
      </c>
      <c r="C460" s="185">
        <f t="shared" ref="C460" si="99">+C455+1</f>
        <v>90</v>
      </c>
      <c r="D460" s="188">
        <f>VLOOKUP(C460,'Completar SOFSE'!$A$19:$E$501,2,0)</f>
        <v>0</v>
      </c>
      <c r="E460" s="188">
        <f>VLOOKUP(C460,'Completar SOFSE'!$A$19:$E$501,3,0)</f>
        <v>0</v>
      </c>
      <c r="F460" s="188">
        <f>VLOOKUP(C460,'Completar SOFSE'!$A$19:$E$501,4,0)</f>
        <v>0</v>
      </c>
      <c r="G460" s="193">
        <f>VLOOKUP(C460,'Completar SOFSE'!$A$19:$E$501,5,0)</f>
        <v>0</v>
      </c>
      <c r="H460" s="196">
        <f>VLOOKUP(C460,'Completar SOFSE'!$A$19:$F$501,6,0)</f>
        <v>0</v>
      </c>
      <c r="I460" s="68"/>
      <c r="J460" s="79"/>
      <c r="K460" s="79"/>
      <c r="L460" s="49">
        <f t="shared" si="96"/>
        <v>0</v>
      </c>
    </row>
    <row r="461" spans="2:12" hidden="1">
      <c r="B461" s="73" t="s">
        <v>41</v>
      </c>
      <c r="C461" s="186"/>
      <c r="D461" s="189"/>
      <c r="E461" s="189"/>
      <c r="F461" s="189"/>
      <c r="G461" s="194"/>
      <c r="H461" s="197"/>
      <c r="I461" s="65"/>
      <c r="J461" s="79"/>
      <c r="K461" s="79"/>
      <c r="L461" s="49">
        <f t="shared" si="96"/>
        <v>0</v>
      </c>
    </row>
    <row r="462" spans="2:12" hidden="1">
      <c r="B462" s="73" t="s">
        <v>42</v>
      </c>
      <c r="C462" s="186"/>
      <c r="D462" s="189"/>
      <c r="E462" s="189"/>
      <c r="F462" s="189"/>
      <c r="G462" s="194"/>
      <c r="H462" s="197"/>
      <c r="I462" s="65"/>
      <c r="J462" s="79"/>
      <c r="K462" s="79"/>
      <c r="L462" s="49">
        <f t="shared" si="96"/>
        <v>0</v>
      </c>
    </row>
    <row r="463" spans="2:12" hidden="1">
      <c r="B463" s="73" t="s">
        <v>43</v>
      </c>
      <c r="C463" s="186"/>
      <c r="D463" s="189"/>
      <c r="E463" s="189"/>
      <c r="F463" s="189"/>
      <c r="G463" s="194"/>
      <c r="H463" s="197"/>
      <c r="I463" s="65"/>
      <c r="J463" s="51"/>
      <c r="K463" s="79"/>
      <c r="L463" s="49">
        <f t="shared" si="96"/>
        <v>0</v>
      </c>
    </row>
    <row r="464" spans="2:12" ht="13.5" hidden="1" thickBot="1">
      <c r="B464" s="112" t="s">
        <v>44</v>
      </c>
      <c r="C464" s="187"/>
      <c r="D464" s="190"/>
      <c r="E464" s="190"/>
      <c r="F464" s="190"/>
      <c r="G464" s="195"/>
      <c r="H464" s="198"/>
      <c r="I464" s="66"/>
      <c r="J464" s="54"/>
      <c r="K464" s="67"/>
      <c r="L464" s="56">
        <f t="shared" si="96"/>
        <v>0</v>
      </c>
    </row>
    <row r="465" spans="2:12" hidden="1">
      <c r="B465" s="72" t="s">
        <v>40</v>
      </c>
      <c r="C465" s="185">
        <f>+C460+1</f>
        <v>91</v>
      </c>
      <c r="D465" s="188">
        <f>VLOOKUP(C465,'Completar SOFSE'!$A$19:$E$501,2,0)</f>
        <v>0</v>
      </c>
      <c r="E465" s="188">
        <f>VLOOKUP(C465,'Completar SOFSE'!$A$19:$E$501,3,0)</f>
        <v>0</v>
      </c>
      <c r="F465" s="188">
        <f>VLOOKUP(C465,'Completar SOFSE'!$A$19:$E$501,4,0)</f>
        <v>0</v>
      </c>
      <c r="G465" s="193">
        <f>VLOOKUP(C465,'Completar SOFSE'!$A$19:$E$501,5,0)</f>
        <v>0</v>
      </c>
      <c r="H465" s="196">
        <f>VLOOKUP(C465,'Completar SOFSE'!$A$19:$F$501,6,0)</f>
        <v>0</v>
      </c>
      <c r="I465" s="68"/>
      <c r="J465" s="79"/>
      <c r="K465" s="79"/>
      <c r="L465" s="49">
        <f>I465*$D$60+J465*$D$60+K465*$D$60</f>
        <v>0</v>
      </c>
    </row>
    <row r="466" spans="2:12" hidden="1">
      <c r="B466" s="73" t="s">
        <v>41</v>
      </c>
      <c r="C466" s="186"/>
      <c r="D466" s="189"/>
      <c r="E466" s="189"/>
      <c r="F466" s="189"/>
      <c r="G466" s="194"/>
      <c r="H466" s="197"/>
      <c r="I466" s="65"/>
      <c r="J466" s="79"/>
      <c r="K466" s="79"/>
      <c r="L466" s="49">
        <f t="shared" ref="L466:L484" si="100">I466*$D$60+J466*$D$60+K466*$D$60</f>
        <v>0</v>
      </c>
    </row>
    <row r="467" spans="2:12" hidden="1">
      <c r="B467" s="73" t="s">
        <v>42</v>
      </c>
      <c r="C467" s="186"/>
      <c r="D467" s="189"/>
      <c r="E467" s="189"/>
      <c r="F467" s="189"/>
      <c r="G467" s="194"/>
      <c r="H467" s="197"/>
      <c r="I467" s="65"/>
      <c r="J467" s="79"/>
      <c r="K467" s="79"/>
      <c r="L467" s="49">
        <f t="shared" si="100"/>
        <v>0</v>
      </c>
    </row>
    <row r="468" spans="2:12" hidden="1">
      <c r="B468" s="73" t="s">
        <v>43</v>
      </c>
      <c r="C468" s="186"/>
      <c r="D468" s="189"/>
      <c r="E468" s="189"/>
      <c r="F468" s="189"/>
      <c r="G468" s="194"/>
      <c r="H468" s="197"/>
      <c r="I468" s="65"/>
      <c r="J468" s="51"/>
      <c r="K468" s="79"/>
      <c r="L468" s="49">
        <f t="shared" si="100"/>
        <v>0</v>
      </c>
    </row>
    <row r="469" spans="2:12" ht="13.5" hidden="1" thickBot="1">
      <c r="B469" s="112" t="s">
        <v>44</v>
      </c>
      <c r="C469" s="187"/>
      <c r="D469" s="190"/>
      <c r="E469" s="190"/>
      <c r="F469" s="190"/>
      <c r="G469" s="195"/>
      <c r="H469" s="198"/>
      <c r="I469" s="66"/>
      <c r="J469" s="54"/>
      <c r="K469" s="67"/>
      <c r="L469" s="56">
        <f t="shared" si="100"/>
        <v>0</v>
      </c>
    </row>
    <row r="470" spans="2:12" hidden="1">
      <c r="B470" s="72" t="s">
        <v>40</v>
      </c>
      <c r="C470" s="185">
        <f t="shared" ref="C470" si="101">+C465+1</f>
        <v>92</v>
      </c>
      <c r="D470" s="188">
        <f>VLOOKUP(C470,'Completar SOFSE'!$A$19:$E$501,2,0)</f>
        <v>0</v>
      </c>
      <c r="E470" s="188">
        <f>VLOOKUP(C470,'Completar SOFSE'!$A$19:$E$501,3,0)</f>
        <v>0</v>
      </c>
      <c r="F470" s="188">
        <f>VLOOKUP(C470,'Completar SOFSE'!$A$19:$E$501,4,0)</f>
        <v>0</v>
      </c>
      <c r="G470" s="193">
        <f>VLOOKUP(C470,'Completar SOFSE'!$A$19:$E$501,5,0)</f>
        <v>0</v>
      </c>
      <c r="H470" s="196">
        <f>VLOOKUP(C470,'Completar SOFSE'!$A$19:$F$501,6,0)</f>
        <v>0</v>
      </c>
      <c r="I470" s="68"/>
      <c r="J470" s="79"/>
      <c r="K470" s="79"/>
      <c r="L470" s="49">
        <f t="shared" si="100"/>
        <v>0</v>
      </c>
    </row>
    <row r="471" spans="2:12" hidden="1">
      <c r="B471" s="73" t="s">
        <v>41</v>
      </c>
      <c r="C471" s="186"/>
      <c r="D471" s="189"/>
      <c r="E471" s="189"/>
      <c r="F471" s="189"/>
      <c r="G471" s="194"/>
      <c r="H471" s="197"/>
      <c r="I471" s="65"/>
      <c r="J471" s="79"/>
      <c r="K471" s="79"/>
      <c r="L471" s="49">
        <f t="shared" si="100"/>
        <v>0</v>
      </c>
    </row>
    <row r="472" spans="2:12" hidden="1">
      <c r="B472" s="73" t="s">
        <v>42</v>
      </c>
      <c r="C472" s="186"/>
      <c r="D472" s="189"/>
      <c r="E472" s="189"/>
      <c r="F472" s="189"/>
      <c r="G472" s="194"/>
      <c r="H472" s="197"/>
      <c r="I472" s="65"/>
      <c r="J472" s="79"/>
      <c r="K472" s="79"/>
      <c r="L472" s="49">
        <f t="shared" si="100"/>
        <v>0</v>
      </c>
    </row>
    <row r="473" spans="2:12" hidden="1">
      <c r="B473" s="73" t="s">
        <v>43</v>
      </c>
      <c r="C473" s="186"/>
      <c r="D473" s="189"/>
      <c r="E473" s="189"/>
      <c r="F473" s="189"/>
      <c r="G473" s="194"/>
      <c r="H473" s="197"/>
      <c r="I473" s="65"/>
      <c r="J473" s="51"/>
      <c r="K473" s="79"/>
      <c r="L473" s="49">
        <f t="shared" si="100"/>
        <v>0</v>
      </c>
    </row>
    <row r="474" spans="2:12" ht="13.5" hidden="1" thickBot="1">
      <c r="B474" s="112" t="s">
        <v>44</v>
      </c>
      <c r="C474" s="187"/>
      <c r="D474" s="190"/>
      <c r="E474" s="190"/>
      <c r="F474" s="190"/>
      <c r="G474" s="195"/>
      <c r="H474" s="198"/>
      <c r="I474" s="66"/>
      <c r="J474" s="54"/>
      <c r="K474" s="67"/>
      <c r="L474" s="56">
        <f t="shared" si="100"/>
        <v>0</v>
      </c>
    </row>
    <row r="475" spans="2:12" hidden="1">
      <c r="B475" s="72" t="s">
        <v>40</v>
      </c>
      <c r="C475" s="185">
        <f t="shared" ref="C475" si="102">+C470+1</f>
        <v>93</v>
      </c>
      <c r="D475" s="188">
        <f>VLOOKUP(C475,'Completar SOFSE'!$A$19:$E$501,2,0)</f>
        <v>0</v>
      </c>
      <c r="E475" s="188">
        <f>VLOOKUP(C475,'Completar SOFSE'!$A$19:$E$501,3,0)</f>
        <v>0</v>
      </c>
      <c r="F475" s="188">
        <f>VLOOKUP(C475,'Completar SOFSE'!$A$19:$E$501,4,0)</f>
        <v>0</v>
      </c>
      <c r="G475" s="193">
        <f>VLOOKUP(C475,'Completar SOFSE'!$A$19:$E$501,5,0)</f>
        <v>0</v>
      </c>
      <c r="H475" s="196">
        <f>VLOOKUP(C475,'Completar SOFSE'!$A$19:$F$501,6,0)</f>
        <v>0</v>
      </c>
      <c r="I475" s="68"/>
      <c r="J475" s="79"/>
      <c r="K475" s="79"/>
      <c r="L475" s="49">
        <f t="shared" si="100"/>
        <v>0</v>
      </c>
    </row>
    <row r="476" spans="2:12" hidden="1">
      <c r="B476" s="73" t="s">
        <v>41</v>
      </c>
      <c r="C476" s="186"/>
      <c r="D476" s="189"/>
      <c r="E476" s="189"/>
      <c r="F476" s="189"/>
      <c r="G476" s="194"/>
      <c r="H476" s="197"/>
      <c r="I476" s="65"/>
      <c r="J476" s="79"/>
      <c r="K476" s="79"/>
      <c r="L476" s="49">
        <f t="shared" si="100"/>
        <v>0</v>
      </c>
    </row>
    <row r="477" spans="2:12" hidden="1">
      <c r="B477" s="73" t="s">
        <v>42</v>
      </c>
      <c r="C477" s="186"/>
      <c r="D477" s="189"/>
      <c r="E477" s="189"/>
      <c r="F477" s="189"/>
      <c r="G477" s="194"/>
      <c r="H477" s="197"/>
      <c r="I477" s="65"/>
      <c r="J477" s="79"/>
      <c r="K477" s="79"/>
      <c r="L477" s="49">
        <f t="shared" si="100"/>
        <v>0</v>
      </c>
    </row>
    <row r="478" spans="2:12" hidden="1">
      <c r="B478" s="73" t="s">
        <v>43</v>
      </c>
      <c r="C478" s="186"/>
      <c r="D478" s="189"/>
      <c r="E478" s="189"/>
      <c r="F478" s="189"/>
      <c r="G478" s="194"/>
      <c r="H478" s="197"/>
      <c r="I478" s="65"/>
      <c r="J478" s="51"/>
      <c r="K478" s="79"/>
      <c r="L478" s="49">
        <f t="shared" si="100"/>
        <v>0</v>
      </c>
    </row>
    <row r="479" spans="2:12" ht="13.5" hidden="1" thickBot="1">
      <c r="B479" s="112" t="s">
        <v>44</v>
      </c>
      <c r="C479" s="187"/>
      <c r="D479" s="190"/>
      <c r="E479" s="190"/>
      <c r="F479" s="190"/>
      <c r="G479" s="195"/>
      <c r="H479" s="198"/>
      <c r="I479" s="66"/>
      <c r="J479" s="54"/>
      <c r="K479" s="67"/>
      <c r="L479" s="56">
        <f t="shared" si="100"/>
        <v>0</v>
      </c>
    </row>
    <row r="480" spans="2:12" hidden="1">
      <c r="B480" s="72" t="s">
        <v>40</v>
      </c>
      <c r="C480" s="185">
        <f t="shared" ref="C480" si="103">+C475+1</f>
        <v>94</v>
      </c>
      <c r="D480" s="188">
        <f>VLOOKUP(C480,'Completar SOFSE'!$A$19:$E$501,2,0)</f>
        <v>0</v>
      </c>
      <c r="E480" s="188">
        <f>VLOOKUP(C480,'Completar SOFSE'!$A$19:$E$501,3,0)</f>
        <v>0</v>
      </c>
      <c r="F480" s="188">
        <f>VLOOKUP(C480,'Completar SOFSE'!$A$19:$E$501,4,0)</f>
        <v>0</v>
      </c>
      <c r="G480" s="193">
        <f>VLOOKUP(C480,'Completar SOFSE'!$A$19:$E$501,5,0)</f>
        <v>0</v>
      </c>
      <c r="H480" s="196">
        <f>VLOOKUP(C480,'Completar SOFSE'!$A$19:$F$501,6,0)</f>
        <v>0</v>
      </c>
      <c r="I480" s="68"/>
      <c r="J480" s="79"/>
      <c r="K480" s="79"/>
      <c r="L480" s="49">
        <f t="shared" si="100"/>
        <v>0</v>
      </c>
    </row>
    <row r="481" spans="2:12" hidden="1">
      <c r="B481" s="73" t="s">
        <v>41</v>
      </c>
      <c r="C481" s="186"/>
      <c r="D481" s="189"/>
      <c r="E481" s="189"/>
      <c r="F481" s="189"/>
      <c r="G481" s="194"/>
      <c r="H481" s="197"/>
      <c r="I481" s="65"/>
      <c r="J481" s="79"/>
      <c r="K481" s="79"/>
      <c r="L481" s="49">
        <f t="shared" si="100"/>
        <v>0</v>
      </c>
    </row>
    <row r="482" spans="2:12" hidden="1">
      <c r="B482" s="73" t="s">
        <v>42</v>
      </c>
      <c r="C482" s="186"/>
      <c r="D482" s="189"/>
      <c r="E482" s="189"/>
      <c r="F482" s="189"/>
      <c r="G482" s="194"/>
      <c r="H482" s="197"/>
      <c r="I482" s="65"/>
      <c r="J482" s="79"/>
      <c r="K482" s="79"/>
      <c r="L482" s="49">
        <f t="shared" si="100"/>
        <v>0</v>
      </c>
    </row>
    <row r="483" spans="2:12" hidden="1">
      <c r="B483" s="73" t="s">
        <v>43</v>
      </c>
      <c r="C483" s="186"/>
      <c r="D483" s="189"/>
      <c r="E483" s="189"/>
      <c r="F483" s="189"/>
      <c r="G483" s="194"/>
      <c r="H483" s="197"/>
      <c r="I483" s="65"/>
      <c r="J483" s="51"/>
      <c r="K483" s="79"/>
      <c r="L483" s="49">
        <f t="shared" si="100"/>
        <v>0</v>
      </c>
    </row>
    <row r="484" spans="2:12" ht="13.5" hidden="1" thickBot="1">
      <c r="B484" s="112" t="s">
        <v>44</v>
      </c>
      <c r="C484" s="187"/>
      <c r="D484" s="190"/>
      <c r="E484" s="190"/>
      <c r="F484" s="190"/>
      <c r="G484" s="195"/>
      <c r="H484" s="198"/>
      <c r="I484" s="66"/>
      <c r="J484" s="54"/>
      <c r="K484" s="67"/>
      <c r="L484" s="56">
        <f t="shared" si="100"/>
        <v>0</v>
      </c>
    </row>
    <row r="485" spans="2:12" hidden="1">
      <c r="B485" s="72" t="s">
        <v>40</v>
      </c>
      <c r="C485" s="185">
        <f>+C480+1</f>
        <v>95</v>
      </c>
      <c r="D485" s="188">
        <f>VLOOKUP(C485,'Completar SOFSE'!$A$19:$E$501,2,0)</f>
        <v>0</v>
      </c>
      <c r="E485" s="188">
        <f>VLOOKUP(C485,'Completar SOFSE'!$A$19:$E$501,3,0)</f>
        <v>0</v>
      </c>
      <c r="F485" s="188">
        <f>VLOOKUP(C485,'Completar SOFSE'!$A$19:$E$501,4,0)</f>
        <v>0</v>
      </c>
      <c r="G485" s="193">
        <f>VLOOKUP(C485,'Completar SOFSE'!$A$19:$E$501,5,0)</f>
        <v>0</v>
      </c>
      <c r="H485" s="196">
        <f>VLOOKUP(C485,'Completar SOFSE'!$A$19:$F$501,6,0)</f>
        <v>0</v>
      </c>
      <c r="I485" s="68"/>
      <c r="J485" s="79"/>
      <c r="K485" s="79"/>
      <c r="L485" s="49">
        <f>I485*$D$60+J485*$D$60+K485*$D$60</f>
        <v>0</v>
      </c>
    </row>
    <row r="486" spans="2:12" hidden="1">
      <c r="B486" s="73" t="s">
        <v>41</v>
      </c>
      <c r="C486" s="186"/>
      <c r="D486" s="189"/>
      <c r="E486" s="189"/>
      <c r="F486" s="189"/>
      <c r="G486" s="194"/>
      <c r="H486" s="197"/>
      <c r="I486" s="65"/>
      <c r="J486" s="79"/>
      <c r="K486" s="79"/>
      <c r="L486" s="49">
        <f t="shared" ref="L486:L504" si="104">I486*$D$60+J486*$D$60+K486*$D$60</f>
        <v>0</v>
      </c>
    </row>
    <row r="487" spans="2:12" hidden="1">
      <c r="B487" s="73" t="s">
        <v>42</v>
      </c>
      <c r="C487" s="186"/>
      <c r="D487" s="189"/>
      <c r="E487" s="189"/>
      <c r="F487" s="189"/>
      <c r="G487" s="194"/>
      <c r="H487" s="197"/>
      <c r="I487" s="65"/>
      <c r="J487" s="79"/>
      <c r="K487" s="79"/>
      <c r="L487" s="49">
        <f t="shared" si="104"/>
        <v>0</v>
      </c>
    </row>
    <row r="488" spans="2:12" hidden="1">
      <c r="B488" s="73" t="s">
        <v>43</v>
      </c>
      <c r="C488" s="186"/>
      <c r="D488" s="189"/>
      <c r="E488" s="189"/>
      <c r="F488" s="189"/>
      <c r="G488" s="194"/>
      <c r="H488" s="197"/>
      <c r="I488" s="65"/>
      <c r="J488" s="51"/>
      <c r="K488" s="79"/>
      <c r="L488" s="49">
        <f t="shared" si="104"/>
        <v>0</v>
      </c>
    </row>
    <row r="489" spans="2:12" ht="13.5" hidden="1" thickBot="1">
      <c r="B489" s="112" t="s">
        <v>44</v>
      </c>
      <c r="C489" s="187"/>
      <c r="D489" s="190"/>
      <c r="E489" s="190"/>
      <c r="F489" s="190"/>
      <c r="G489" s="195"/>
      <c r="H489" s="198"/>
      <c r="I489" s="66"/>
      <c r="J489" s="54"/>
      <c r="K489" s="67"/>
      <c r="L489" s="56">
        <f t="shared" si="104"/>
        <v>0</v>
      </c>
    </row>
    <row r="490" spans="2:12" hidden="1">
      <c r="B490" s="72" t="s">
        <v>40</v>
      </c>
      <c r="C490" s="185">
        <f t="shared" ref="C490" si="105">+C485+1</f>
        <v>96</v>
      </c>
      <c r="D490" s="188">
        <f>VLOOKUP(C490,'Completar SOFSE'!$A$19:$E$501,2,0)</f>
        <v>0</v>
      </c>
      <c r="E490" s="188">
        <f>VLOOKUP(C490,'Completar SOFSE'!$A$19:$E$501,3,0)</f>
        <v>0</v>
      </c>
      <c r="F490" s="188">
        <f>VLOOKUP(C490,'Completar SOFSE'!$A$19:$E$501,4,0)</f>
        <v>0</v>
      </c>
      <c r="G490" s="193">
        <f>VLOOKUP(C490,'Completar SOFSE'!$A$19:$E$501,5,0)</f>
        <v>0</v>
      </c>
      <c r="H490" s="196">
        <f>VLOOKUP(C490,'Completar SOFSE'!$A$19:$F$501,6,0)</f>
        <v>0</v>
      </c>
      <c r="I490" s="68"/>
      <c r="J490" s="79"/>
      <c r="K490" s="79"/>
      <c r="L490" s="49">
        <f t="shared" si="104"/>
        <v>0</v>
      </c>
    </row>
    <row r="491" spans="2:12" hidden="1">
      <c r="B491" s="73" t="s">
        <v>41</v>
      </c>
      <c r="C491" s="186"/>
      <c r="D491" s="189"/>
      <c r="E491" s="189"/>
      <c r="F491" s="189"/>
      <c r="G491" s="194"/>
      <c r="H491" s="197"/>
      <c r="I491" s="65"/>
      <c r="J491" s="79"/>
      <c r="K491" s="79"/>
      <c r="L491" s="49">
        <f t="shared" si="104"/>
        <v>0</v>
      </c>
    </row>
    <row r="492" spans="2:12" hidden="1">
      <c r="B492" s="73" t="s">
        <v>42</v>
      </c>
      <c r="C492" s="186"/>
      <c r="D492" s="189"/>
      <c r="E492" s="189"/>
      <c r="F492" s="189"/>
      <c r="G492" s="194"/>
      <c r="H492" s="197"/>
      <c r="I492" s="65"/>
      <c r="J492" s="79"/>
      <c r="K492" s="79"/>
      <c r="L492" s="49">
        <f t="shared" si="104"/>
        <v>0</v>
      </c>
    </row>
    <row r="493" spans="2:12" hidden="1">
      <c r="B493" s="73" t="s">
        <v>43</v>
      </c>
      <c r="C493" s="186"/>
      <c r="D493" s="189"/>
      <c r="E493" s="189"/>
      <c r="F493" s="189"/>
      <c r="G493" s="194"/>
      <c r="H493" s="197"/>
      <c r="I493" s="65"/>
      <c r="J493" s="51"/>
      <c r="K493" s="79"/>
      <c r="L493" s="49">
        <f t="shared" si="104"/>
        <v>0</v>
      </c>
    </row>
    <row r="494" spans="2:12" ht="13.5" hidden="1" thickBot="1">
      <c r="B494" s="112" t="s">
        <v>44</v>
      </c>
      <c r="C494" s="187"/>
      <c r="D494" s="190"/>
      <c r="E494" s="190"/>
      <c r="F494" s="190"/>
      <c r="G494" s="195"/>
      <c r="H494" s="198"/>
      <c r="I494" s="66"/>
      <c r="J494" s="54"/>
      <c r="K494" s="67"/>
      <c r="L494" s="56">
        <f t="shared" si="104"/>
        <v>0</v>
      </c>
    </row>
    <row r="495" spans="2:12" hidden="1">
      <c r="B495" s="72" t="s">
        <v>40</v>
      </c>
      <c r="C495" s="185">
        <f t="shared" ref="C495" si="106">+C490+1</f>
        <v>97</v>
      </c>
      <c r="D495" s="188">
        <f>VLOOKUP(C495,'Completar SOFSE'!$A$19:$E$501,2,0)</f>
        <v>0</v>
      </c>
      <c r="E495" s="188">
        <f>VLOOKUP(C495,'Completar SOFSE'!$A$19:$E$501,3,0)</f>
        <v>0</v>
      </c>
      <c r="F495" s="188">
        <f>VLOOKUP(C495,'Completar SOFSE'!$A$19:$E$501,4,0)</f>
        <v>0</v>
      </c>
      <c r="G495" s="193">
        <f>VLOOKUP(C495,'Completar SOFSE'!$A$19:$E$501,5,0)</f>
        <v>0</v>
      </c>
      <c r="H495" s="196">
        <f>VLOOKUP(C495,'Completar SOFSE'!$A$19:$F$501,6,0)</f>
        <v>0</v>
      </c>
      <c r="I495" s="68"/>
      <c r="J495" s="79"/>
      <c r="K495" s="79"/>
      <c r="L495" s="49">
        <f t="shared" si="104"/>
        <v>0</v>
      </c>
    </row>
    <row r="496" spans="2:12" hidden="1">
      <c r="B496" s="73" t="s">
        <v>41</v>
      </c>
      <c r="C496" s="186"/>
      <c r="D496" s="189"/>
      <c r="E496" s="189"/>
      <c r="F496" s="189"/>
      <c r="G496" s="194"/>
      <c r="H496" s="197"/>
      <c r="I496" s="65"/>
      <c r="J496" s="79"/>
      <c r="K496" s="79"/>
      <c r="L496" s="49">
        <f t="shared" si="104"/>
        <v>0</v>
      </c>
    </row>
    <row r="497" spans="2:12" hidden="1">
      <c r="B497" s="73" t="s">
        <v>42</v>
      </c>
      <c r="C497" s="186"/>
      <c r="D497" s="189"/>
      <c r="E497" s="189"/>
      <c r="F497" s="189"/>
      <c r="G497" s="194"/>
      <c r="H497" s="197"/>
      <c r="I497" s="65"/>
      <c r="J497" s="79"/>
      <c r="K497" s="79"/>
      <c r="L497" s="49">
        <f t="shared" si="104"/>
        <v>0</v>
      </c>
    </row>
    <row r="498" spans="2:12" hidden="1">
      <c r="B498" s="73" t="s">
        <v>43</v>
      </c>
      <c r="C498" s="186"/>
      <c r="D498" s="189"/>
      <c r="E498" s="189"/>
      <c r="F498" s="189"/>
      <c r="G498" s="194"/>
      <c r="H498" s="197"/>
      <c r="I498" s="65"/>
      <c r="J498" s="51"/>
      <c r="K498" s="79"/>
      <c r="L498" s="49">
        <f t="shared" si="104"/>
        <v>0</v>
      </c>
    </row>
    <row r="499" spans="2:12" ht="13.5" hidden="1" thickBot="1">
      <c r="B499" s="112" t="s">
        <v>44</v>
      </c>
      <c r="C499" s="187"/>
      <c r="D499" s="190"/>
      <c r="E499" s="190"/>
      <c r="F499" s="190"/>
      <c r="G499" s="195"/>
      <c r="H499" s="198"/>
      <c r="I499" s="66"/>
      <c r="J499" s="54"/>
      <c r="K499" s="67"/>
      <c r="L499" s="56">
        <f t="shared" si="104"/>
        <v>0</v>
      </c>
    </row>
    <row r="500" spans="2:12" hidden="1">
      <c r="B500" s="72" t="s">
        <v>40</v>
      </c>
      <c r="C500" s="185">
        <f t="shared" ref="C500" si="107">+C495+1</f>
        <v>98</v>
      </c>
      <c r="D500" s="188">
        <f>VLOOKUP(C500,'Completar SOFSE'!$A$19:$E$501,2,0)</f>
        <v>0</v>
      </c>
      <c r="E500" s="188">
        <f>VLOOKUP(C500,'Completar SOFSE'!$A$19:$E$501,3,0)</f>
        <v>0</v>
      </c>
      <c r="F500" s="188">
        <f>VLOOKUP(C500,'Completar SOFSE'!$A$19:$E$501,4,0)</f>
        <v>0</v>
      </c>
      <c r="G500" s="193">
        <f>VLOOKUP(C500,'Completar SOFSE'!$A$19:$E$501,5,0)</f>
        <v>0</v>
      </c>
      <c r="H500" s="196">
        <f>VLOOKUP(C500,'Completar SOFSE'!$A$19:$F$501,6,0)</f>
        <v>0</v>
      </c>
      <c r="I500" s="68"/>
      <c r="J500" s="79"/>
      <c r="K500" s="79"/>
      <c r="L500" s="49">
        <f t="shared" si="104"/>
        <v>0</v>
      </c>
    </row>
    <row r="501" spans="2:12" hidden="1">
      <c r="B501" s="73" t="s">
        <v>41</v>
      </c>
      <c r="C501" s="186"/>
      <c r="D501" s="189"/>
      <c r="E501" s="189"/>
      <c r="F501" s="189"/>
      <c r="G501" s="194"/>
      <c r="H501" s="197"/>
      <c r="I501" s="65"/>
      <c r="J501" s="79"/>
      <c r="K501" s="79"/>
      <c r="L501" s="49">
        <f t="shared" si="104"/>
        <v>0</v>
      </c>
    </row>
    <row r="502" spans="2:12" hidden="1">
      <c r="B502" s="73" t="s">
        <v>42</v>
      </c>
      <c r="C502" s="186"/>
      <c r="D502" s="189"/>
      <c r="E502" s="189"/>
      <c r="F502" s="189"/>
      <c r="G502" s="194"/>
      <c r="H502" s="197"/>
      <c r="I502" s="65"/>
      <c r="J502" s="79"/>
      <c r="K502" s="79"/>
      <c r="L502" s="49">
        <f t="shared" si="104"/>
        <v>0</v>
      </c>
    </row>
    <row r="503" spans="2:12" hidden="1">
      <c r="B503" s="73" t="s">
        <v>43</v>
      </c>
      <c r="C503" s="186"/>
      <c r="D503" s="189"/>
      <c r="E503" s="189"/>
      <c r="F503" s="189"/>
      <c r="G503" s="194"/>
      <c r="H503" s="197"/>
      <c r="I503" s="65"/>
      <c r="J503" s="51"/>
      <c r="K503" s="79"/>
      <c r="L503" s="49">
        <f t="shared" si="104"/>
        <v>0</v>
      </c>
    </row>
    <row r="504" spans="2:12" ht="13.5" hidden="1" thickBot="1">
      <c r="B504" s="112" t="s">
        <v>44</v>
      </c>
      <c r="C504" s="187"/>
      <c r="D504" s="190"/>
      <c r="E504" s="190"/>
      <c r="F504" s="190"/>
      <c r="G504" s="195"/>
      <c r="H504" s="198"/>
      <c r="I504" s="66"/>
      <c r="J504" s="54"/>
      <c r="K504" s="67"/>
      <c r="L504" s="56">
        <f t="shared" si="104"/>
        <v>0</v>
      </c>
    </row>
    <row r="505" spans="2:12" hidden="1">
      <c r="B505" s="72" t="s">
        <v>40</v>
      </c>
      <c r="C505" s="185">
        <f>+C500+1</f>
        <v>99</v>
      </c>
      <c r="D505" s="188">
        <f>VLOOKUP(C505,'Completar SOFSE'!$A$19:$E$501,2,0)</f>
        <v>0</v>
      </c>
      <c r="E505" s="188">
        <f>VLOOKUP(C505,'Completar SOFSE'!$A$19:$E$501,3,0)</f>
        <v>0</v>
      </c>
      <c r="F505" s="188">
        <f>VLOOKUP(C505,'Completar SOFSE'!$A$19:$E$501,4,0)</f>
        <v>0</v>
      </c>
      <c r="G505" s="193">
        <f>VLOOKUP(C505,'Completar SOFSE'!$A$19:$E$501,5,0)</f>
        <v>0</v>
      </c>
      <c r="H505" s="196">
        <f>VLOOKUP(C505,'Completar SOFSE'!$A$19:$F$501,6,0)</f>
        <v>0</v>
      </c>
      <c r="I505" s="68"/>
      <c r="J505" s="79"/>
      <c r="K505" s="79"/>
      <c r="L505" s="49">
        <f>I505*$D$60+J505*$D$60+K505*$D$60</f>
        <v>0</v>
      </c>
    </row>
    <row r="506" spans="2:12" hidden="1">
      <c r="B506" s="73" t="s">
        <v>41</v>
      </c>
      <c r="C506" s="186"/>
      <c r="D506" s="189"/>
      <c r="E506" s="189"/>
      <c r="F506" s="189"/>
      <c r="G506" s="194"/>
      <c r="H506" s="197"/>
      <c r="I506" s="65"/>
      <c r="J506" s="79"/>
      <c r="K506" s="79"/>
      <c r="L506" s="49">
        <f t="shared" ref="L506:L524" si="108">I506*$D$60+J506*$D$60+K506*$D$60</f>
        <v>0</v>
      </c>
    </row>
    <row r="507" spans="2:12" hidden="1">
      <c r="B507" s="73" t="s">
        <v>42</v>
      </c>
      <c r="C507" s="186"/>
      <c r="D507" s="189"/>
      <c r="E507" s="189"/>
      <c r="F507" s="189"/>
      <c r="G507" s="194"/>
      <c r="H507" s="197"/>
      <c r="I507" s="65"/>
      <c r="J507" s="79"/>
      <c r="K507" s="79"/>
      <c r="L507" s="49">
        <f t="shared" si="108"/>
        <v>0</v>
      </c>
    </row>
    <row r="508" spans="2:12" hidden="1">
      <c r="B508" s="73" t="s">
        <v>43</v>
      </c>
      <c r="C508" s="186"/>
      <c r="D508" s="189"/>
      <c r="E508" s="189"/>
      <c r="F508" s="189"/>
      <c r="G508" s="194"/>
      <c r="H508" s="197"/>
      <c r="I508" s="65"/>
      <c r="J508" s="51"/>
      <c r="K508" s="79"/>
      <c r="L508" s="49">
        <f t="shared" si="108"/>
        <v>0</v>
      </c>
    </row>
    <row r="509" spans="2:12" ht="13.5" hidden="1" thickBot="1">
      <c r="B509" s="112" t="s">
        <v>44</v>
      </c>
      <c r="C509" s="187"/>
      <c r="D509" s="190"/>
      <c r="E509" s="190"/>
      <c r="F509" s="190"/>
      <c r="G509" s="195"/>
      <c r="H509" s="198"/>
      <c r="I509" s="66"/>
      <c r="J509" s="54"/>
      <c r="K509" s="67"/>
      <c r="L509" s="56">
        <f t="shared" si="108"/>
        <v>0</v>
      </c>
    </row>
    <row r="510" spans="2:12" hidden="1">
      <c r="B510" s="72" t="s">
        <v>40</v>
      </c>
      <c r="C510" s="185">
        <f t="shared" ref="C510" si="109">+C505+1</f>
        <v>100</v>
      </c>
      <c r="D510" s="188">
        <f>VLOOKUP(C510,'Completar SOFSE'!$A$19:$E$501,2,0)</f>
        <v>0</v>
      </c>
      <c r="E510" s="188">
        <f>VLOOKUP(C510,'Completar SOFSE'!$A$19:$E$501,3,0)</f>
        <v>0</v>
      </c>
      <c r="F510" s="188">
        <f>VLOOKUP(C510,'Completar SOFSE'!$A$19:$E$501,4,0)</f>
        <v>0</v>
      </c>
      <c r="G510" s="193">
        <f>VLOOKUP(C510,'Completar SOFSE'!$A$19:$E$501,5,0)</f>
        <v>0</v>
      </c>
      <c r="H510" s="196">
        <f>VLOOKUP(C510,'Completar SOFSE'!$A$19:$F$501,6,0)</f>
        <v>0</v>
      </c>
      <c r="I510" s="68"/>
      <c r="J510" s="79"/>
      <c r="K510" s="79"/>
      <c r="L510" s="49">
        <f t="shared" si="108"/>
        <v>0</v>
      </c>
    </row>
    <row r="511" spans="2:12" hidden="1">
      <c r="B511" s="73" t="s">
        <v>41</v>
      </c>
      <c r="C511" s="186"/>
      <c r="D511" s="189"/>
      <c r="E511" s="189"/>
      <c r="F511" s="189"/>
      <c r="G511" s="194"/>
      <c r="H511" s="197"/>
      <c r="I511" s="65"/>
      <c r="J511" s="79"/>
      <c r="K511" s="79"/>
      <c r="L511" s="49">
        <f t="shared" si="108"/>
        <v>0</v>
      </c>
    </row>
    <row r="512" spans="2:12" hidden="1">
      <c r="B512" s="73" t="s">
        <v>42</v>
      </c>
      <c r="C512" s="186"/>
      <c r="D512" s="189"/>
      <c r="E512" s="189"/>
      <c r="F512" s="189"/>
      <c r="G512" s="194"/>
      <c r="H512" s="197"/>
      <c r="I512" s="65"/>
      <c r="J512" s="79"/>
      <c r="K512" s="79"/>
      <c r="L512" s="49">
        <f t="shared" si="108"/>
        <v>0</v>
      </c>
    </row>
    <row r="513" spans="2:12" hidden="1">
      <c r="B513" s="73" t="s">
        <v>43</v>
      </c>
      <c r="C513" s="186"/>
      <c r="D513" s="189"/>
      <c r="E513" s="189"/>
      <c r="F513" s="189"/>
      <c r="G513" s="194"/>
      <c r="H513" s="197"/>
      <c r="I513" s="65"/>
      <c r="J513" s="51"/>
      <c r="K513" s="79"/>
      <c r="L513" s="49">
        <f t="shared" si="108"/>
        <v>0</v>
      </c>
    </row>
    <row r="514" spans="2:12" ht="13.5" hidden="1" thickBot="1">
      <c r="B514" s="112" t="s">
        <v>44</v>
      </c>
      <c r="C514" s="187"/>
      <c r="D514" s="190"/>
      <c r="E514" s="190"/>
      <c r="F514" s="190"/>
      <c r="G514" s="195"/>
      <c r="H514" s="198"/>
      <c r="I514" s="66"/>
      <c r="J514" s="54"/>
      <c r="K514" s="67"/>
      <c r="L514" s="56">
        <f t="shared" si="108"/>
        <v>0</v>
      </c>
    </row>
    <row r="515" spans="2:12" hidden="1">
      <c r="B515" s="72" t="s">
        <v>40</v>
      </c>
      <c r="C515" s="185">
        <f t="shared" ref="C515" si="110">+C510+1</f>
        <v>101</v>
      </c>
      <c r="D515" s="188">
        <f>VLOOKUP(C515,'Completar SOFSE'!$A$19:$E$501,2,0)</f>
        <v>0</v>
      </c>
      <c r="E515" s="188">
        <f>VLOOKUP(C515,'Completar SOFSE'!$A$19:$E$501,3,0)</f>
        <v>0</v>
      </c>
      <c r="F515" s="188">
        <f>VLOOKUP(C515,'Completar SOFSE'!$A$19:$E$501,4,0)</f>
        <v>0</v>
      </c>
      <c r="G515" s="193">
        <f>VLOOKUP(C515,'Completar SOFSE'!$A$19:$E$501,5,0)</f>
        <v>0</v>
      </c>
      <c r="H515" s="196">
        <f>VLOOKUP(C515,'Completar SOFSE'!$A$19:$F$501,6,0)</f>
        <v>0</v>
      </c>
      <c r="I515" s="68"/>
      <c r="J515" s="79"/>
      <c r="K515" s="79"/>
      <c r="L515" s="49">
        <f t="shared" si="108"/>
        <v>0</v>
      </c>
    </row>
    <row r="516" spans="2:12" hidden="1">
      <c r="B516" s="73" t="s">
        <v>41</v>
      </c>
      <c r="C516" s="186"/>
      <c r="D516" s="189"/>
      <c r="E516" s="189"/>
      <c r="F516" s="189"/>
      <c r="G516" s="194"/>
      <c r="H516" s="197"/>
      <c r="I516" s="65"/>
      <c r="J516" s="79"/>
      <c r="K516" s="79"/>
      <c r="L516" s="49">
        <f t="shared" si="108"/>
        <v>0</v>
      </c>
    </row>
    <row r="517" spans="2:12" hidden="1">
      <c r="B517" s="73" t="s">
        <v>42</v>
      </c>
      <c r="C517" s="186"/>
      <c r="D517" s="189"/>
      <c r="E517" s="189"/>
      <c r="F517" s="189"/>
      <c r="G517" s="194"/>
      <c r="H517" s="197"/>
      <c r="I517" s="65"/>
      <c r="J517" s="79"/>
      <c r="K517" s="79"/>
      <c r="L517" s="49">
        <f t="shared" si="108"/>
        <v>0</v>
      </c>
    </row>
    <row r="518" spans="2:12" hidden="1">
      <c r="B518" s="73" t="s">
        <v>43</v>
      </c>
      <c r="C518" s="186"/>
      <c r="D518" s="189"/>
      <c r="E518" s="189"/>
      <c r="F518" s="189"/>
      <c r="G518" s="194"/>
      <c r="H518" s="197"/>
      <c r="I518" s="65"/>
      <c r="J518" s="51"/>
      <c r="K518" s="79"/>
      <c r="L518" s="49">
        <f t="shared" si="108"/>
        <v>0</v>
      </c>
    </row>
    <row r="519" spans="2:12" ht="13.5" hidden="1" thickBot="1">
      <c r="B519" s="112" t="s">
        <v>44</v>
      </c>
      <c r="C519" s="187"/>
      <c r="D519" s="190"/>
      <c r="E519" s="190"/>
      <c r="F519" s="190"/>
      <c r="G519" s="195"/>
      <c r="H519" s="198"/>
      <c r="I519" s="66"/>
      <c r="J519" s="54"/>
      <c r="K519" s="67"/>
      <c r="L519" s="56">
        <f t="shared" si="108"/>
        <v>0</v>
      </c>
    </row>
    <row r="520" spans="2:12" hidden="1">
      <c r="B520" s="72" t="s">
        <v>40</v>
      </c>
      <c r="C520" s="185">
        <f t="shared" ref="C520" si="111">+C515+1</f>
        <v>102</v>
      </c>
      <c r="D520" s="188">
        <f>VLOOKUP(C520,'Completar SOFSE'!$A$19:$E$501,2,0)</f>
        <v>0</v>
      </c>
      <c r="E520" s="188">
        <f>VLOOKUP(C520,'Completar SOFSE'!$A$19:$E$501,3,0)</f>
        <v>0</v>
      </c>
      <c r="F520" s="188">
        <f>VLOOKUP(C520,'Completar SOFSE'!$A$19:$E$501,4,0)</f>
        <v>0</v>
      </c>
      <c r="G520" s="193">
        <f>VLOOKUP(C520,'Completar SOFSE'!$A$19:$E$501,5,0)</f>
        <v>0</v>
      </c>
      <c r="H520" s="196">
        <f>VLOOKUP(C520,'Completar SOFSE'!$A$19:$F$501,6,0)</f>
        <v>0</v>
      </c>
      <c r="I520" s="68"/>
      <c r="J520" s="79"/>
      <c r="K520" s="79"/>
      <c r="L520" s="49">
        <f t="shared" si="108"/>
        <v>0</v>
      </c>
    </row>
    <row r="521" spans="2:12" hidden="1">
      <c r="B521" s="73" t="s">
        <v>41</v>
      </c>
      <c r="C521" s="186"/>
      <c r="D521" s="189"/>
      <c r="E521" s="189"/>
      <c r="F521" s="189"/>
      <c r="G521" s="194"/>
      <c r="H521" s="197"/>
      <c r="I521" s="65"/>
      <c r="J521" s="79"/>
      <c r="K521" s="79"/>
      <c r="L521" s="49">
        <f t="shared" si="108"/>
        <v>0</v>
      </c>
    </row>
    <row r="522" spans="2:12" hidden="1">
      <c r="B522" s="73" t="s">
        <v>42</v>
      </c>
      <c r="C522" s="186"/>
      <c r="D522" s="189"/>
      <c r="E522" s="189"/>
      <c r="F522" s="189"/>
      <c r="G522" s="194"/>
      <c r="H522" s="197"/>
      <c r="I522" s="65"/>
      <c r="J522" s="79"/>
      <c r="K522" s="79"/>
      <c r="L522" s="49">
        <f t="shared" si="108"/>
        <v>0</v>
      </c>
    </row>
    <row r="523" spans="2:12" hidden="1">
      <c r="B523" s="73" t="s">
        <v>43</v>
      </c>
      <c r="C523" s="186"/>
      <c r="D523" s="189"/>
      <c r="E523" s="189"/>
      <c r="F523" s="189"/>
      <c r="G523" s="194"/>
      <c r="H523" s="197"/>
      <c r="I523" s="65"/>
      <c r="J523" s="51"/>
      <c r="K523" s="79"/>
      <c r="L523" s="49">
        <f t="shared" si="108"/>
        <v>0</v>
      </c>
    </row>
    <row r="524" spans="2:12" ht="13.5" hidden="1" thickBot="1">
      <c r="B524" s="112" t="s">
        <v>44</v>
      </c>
      <c r="C524" s="187"/>
      <c r="D524" s="190"/>
      <c r="E524" s="190"/>
      <c r="F524" s="190"/>
      <c r="G524" s="195"/>
      <c r="H524" s="198"/>
      <c r="I524" s="66"/>
      <c r="J524" s="54"/>
      <c r="K524" s="67"/>
      <c r="L524" s="56">
        <f t="shared" si="108"/>
        <v>0</v>
      </c>
    </row>
    <row r="525" spans="2:12" hidden="1">
      <c r="B525" s="72" t="s">
        <v>40</v>
      </c>
      <c r="C525" s="185">
        <f>+C520+1</f>
        <v>103</v>
      </c>
      <c r="D525" s="188">
        <f>VLOOKUP(C525,'Completar SOFSE'!$A$19:$E$501,2,0)</f>
        <v>0</v>
      </c>
      <c r="E525" s="188">
        <f>VLOOKUP(C525,'Completar SOFSE'!$A$19:$E$501,3,0)</f>
        <v>0</v>
      </c>
      <c r="F525" s="188">
        <f>VLOOKUP(C525,'Completar SOFSE'!$A$19:$E$501,4,0)</f>
        <v>0</v>
      </c>
      <c r="G525" s="193">
        <f>VLOOKUP(C525,'Completar SOFSE'!$A$19:$E$501,5,0)</f>
        <v>0</v>
      </c>
      <c r="H525" s="196">
        <f>VLOOKUP(C525,'Completar SOFSE'!$A$19:$F$501,6,0)</f>
        <v>0</v>
      </c>
      <c r="I525" s="68"/>
      <c r="J525" s="79"/>
      <c r="K525" s="79"/>
      <c r="L525" s="49">
        <f>I525*$D$60+J525*$D$60+K525*$D$60</f>
        <v>0</v>
      </c>
    </row>
    <row r="526" spans="2:12" hidden="1">
      <c r="B526" s="73" t="s">
        <v>41</v>
      </c>
      <c r="C526" s="186"/>
      <c r="D526" s="189"/>
      <c r="E526" s="189"/>
      <c r="F526" s="189"/>
      <c r="G526" s="194"/>
      <c r="H526" s="197"/>
      <c r="I526" s="65"/>
      <c r="J526" s="79"/>
      <c r="K526" s="79"/>
      <c r="L526" s="49">
        <f t="shared" ref="L526:L544" si="112">I526*$D$60+J526*$D$60+K526*$D$60</f>
        <v>0</v>
      </c>
    </row>
    <row r="527" spans="2:12" hidden="1">
      <c r="B527" s="73" t="s">
        <v>42</v>
      </c>
      <c r="C527" s="186"/>
      <c r="D527" s="189"/>
      <c r="E527" s="189"/>
      <c r="F527" s="189"/>
      <c r="G527" s="194"/>
      <c r="H527" s="197"/>
      <c r="I527" s="65"/>
      <c r="J527" s="79"/>
      <c r="K527" s="79"/>
      <c r="L527" s="49">
        <f t="shared" si="112"/>
        <v>0</v>
      </c>
    </row>
    <row r="528" spans="2:12" hidden="1">
      <c r="B528" s="73" t="s">
        <v>43</v>
      </c>
      <c r="C528" s="186"/>
      <c r="D528" s="189"/>
      <c r="E528" s="189"/>
      <c r="F528" s="189"/>
      <c r="G528" s="194"/>
      <c r="H528" s="197"/>
      <c r="I528" s="65"/>
      <c r="J528" s="51"/>
      <c r="K528" s="79"/>
      <c r="L528" s="49">
        <f t="shared" si="112"/>
        <v>0</v>
      </c>
    </row>
    <row r="529" spans="2:12" ht="13.5" hidden="1" thickBot="1">
      <c r="B529" s="112" t="s">
        <v>44</v>
      </c>
      <c r="C529" s="187"/>
      <c r="D529" s="190"/>
      <c r="E529" s="190"/>
      <c r="F529" s="190"/>
      <c r="G529" s="195"/>
      <c r="H529" s="198"/>
      <c r="I529" s="66"/>
      <c r="J529" s="54"/>
      <c r="K529" s="67"/>
      <c r="L529" s="56">
        <f t="shared" si="112"/>
        <v>0</v>
      </c>
    </row>
    <row r="530" spans="2:12" hidden="1">
      <c r="B530" s="72" t="s">
        <v>40</v>
      </c>
      <c r="C530" s="185">
        <f t="shared" ref="C530" si="113">+C525+1</f>
        <v>104</v>
      </c>
      <c r="D530" s="188">
        <f>VLOOKUP(C530,'Completar SOFSE'!$A$19:$E$501,2,0)</f>
        <v>0</v>
      </c>
      <c r="E530" s="188">
        <f>VLOOKUP(C530,'Completar SOFSE'!$A$19:$E$501,3,0)</f>
        <v>0</v>
      </c>
      <c r="F530" s="188">
        <f>VLOOKUP(C530,'Completar SOFSE'!$A$19:$E$501,4,0)</f>
        <v>0</v>
      </c>
      <c r="G530" s="193">
        <f>VLOOKUP(C530,'Completar SOFSE'!$A$19:$E$501,5,0)</f>
        <v>0</v>
      </c>
      <c r="H530" s="196">
        <f>VLOOKUP(C530,'Completar SOFSE'!$A$19:$F$501,6,0)</f>
        <v>0</v>
      </c>
      <c r="I530" s="68"/>
      <c r="J530" s="79"/>
      <c r="K530" s="79"/>
      <c r="L530" s="49">
        <f t="shared" si="112"/>
        <v>0</v>
      </c>
    </row>
    <row r="531" spans="2:12" hidden="1">
      <c r="B531" s="73" t="s">
        <v>41</v>
      </c>
      <c r="C531" s="186"/>
      <c r="D531" s="189"/>
      <c r="E531" s="189"/>
      <c r="F531" s="189"/>
      <c r="G531" s="194"/>
      <c r="H531" s="197"/>
      <c r="I531" s="65"/>
      <c r="J531" s="79"/>
      <c r="K531" s="79"/>
      <c r="L531" s="49">
        <f t="shared" si="112"/>
        <v>0</v>
      </c>
    </row>
    <row r="532" spans="2:12" hidden="1">
      <c r="B532" s="73" t="s">
        <v>42</v>
      </c>
      <c r="C532" s="186"/>
      <c r="D532" s="189"/>
      <c r="E532" s="189"/>
      <c r="F532" s="189"/>
      <c r="G532" s="194"/>
      <c r="H532" s="197"/>
      <c r="I532" s="65"/>
      <c r="J532" s="79"/>
      <c r="K532" s="79"/>
      <c r="L532" s="49">
        <f t="shared" si="112"/>
        <v>0</v>
      </c>
    </row>
    <row r="533" spans="2:12" hidden="1">
      <c r="B533" s="73" t="s">
        <v>43</v>
      </c>
      <c r="C533" s="186"/>
      <c r="D533" s="189"/>
      <c r="E533" s="189"/>
      <c r="F533" s="189"/>
      <c r="G533" s="194"/>
      <c r="H533" s="197"/>
      <c r="I533" s="65"/>
      <c r="J533" s="51"/>
      <c r="K533" s="79"/>
      <c r="L533" s="49">
        <f t="shared" si="112"/>
        <v>0</v>
      </c>
    </row>
    <row r="534" spans="2:12" ht="13.5" hidden="1" thickBot="1">
      <c r="B534" s="112" t="s">
        <v>44</v>
      </c>
      <c r="C534" s="187"/>
      <c r="D534" s="190"/>
      <c r="E534" s="190"/>
      <c r="F534" s="190"/>
      <c r="G534" s="195"/>
      <c r="H534" s="198"/>
      <c r="I534" s="66"/>
      <c r="J534" s="54"/>
      <c r="K534" s="67"/>
      <c r="L534" s="56">
        <f t="shared" si="112"/>
        <v>0</v>
      </c>
    </row>
    <row r="535" spans="2:12" hidden="1">
      <c r="B535" s="72" t="s">
        <v>40</v>
      </c>
      <c r="C535" s="185">
        <f t="shared" ref="C535" si="114">+C530+1</f>
        <v>105</v>
      </c>
      <c r="D535" s="188">
        <f>VLOOKUP(C535,'Completar SOFSE'!$A$19:$E$501,2,0)</f>
        <v>0</v>
      </c>
      <c r="E535" s="188">
        <f>VLOOKUP(C535,'Completar SOFSE'!$A$19:$E$501,3,0)</f>
        <v>0</v>
      </c>
      <c r="F535" s="188">
        <f>VLOOKUP(C535,'Completar SOFSE'!$A$19:$E$501,4,0)</f>
        <v>0</v>
      </c>
      <c r="G535" s="193">
        <f>VLOOKUP(C535,'Completar SOFSE'!$A$19:$E$501,5,0)</f>
        <v>0</v>
      </c>
      <c r="H535" s="196">
        <f>VLOOKUP(C535,'Completar SOFSE'!$A$19:$F$501,6,0)</f>
        <v>0</v>
      </c>
      <c r="I535" s="68"/>
      <c r="J535" s="79"/>
      <c r="K535" s="79"/>
      <c r="L535" s="49">
        <f t="shared" si="112"/>
        <v>0</v>
      </c>
    </row>
    <row r="536" spans="2:12" hidden="1">
      <c r="B536" s="73" t="s">
        <v>41</v>
      </c>
      <c r="C536" s="186"/>
      <c r="D536" s="189"/>
      <c r="E536" s="189"/>
      <c r="F536" s="189"/>
      <c r="G536" s="194"/>
      <c r="H536" s="197"/>
      <c r="I536" s="65"/>
      <c r="J536" s="79"/>
      <c r="K536" s="79"/>
      <c r="L536" s="49">
        <f t="shared" si="112"/>
        <v>0</v>
      </c>
    </row>
    <row r="537" spans="2:12" hidden="1">
      <c r="B537" s="73" t="s">
        <v>42</v>
      </c>
      <c r="C537" s="186"/>
      <c r="D537" s="189"/>
      <c r="E537" s="189"/>
      <c r="F537" s="189"/>
      <c r="G537" s="194"/>
      <c r="H537" s="197"/>
      <c r="I537" s="65"/>
      <c r="J537" s="79"/>
      <c r="K537" s="79"/>
      <c r="L537" s="49">
        <f t="shared" si="112"/>
        <v>0</v>
      </c>
    </row>
    <row r="538" spans="2:12" hidden="1">
      <c r="B538" s="73" t="s">
        <v>43</v>
      </c>
      <c r="C538" s="186"/>
      <c r="D538" s="189"/>
      <c r="E538" s="189"/>
      <c r="F538" s="189"/>
      <c r="G538" s="194"/>
      <c r="H538" s="197"/>
      <c r="I538" s="65"/>
      <c r="J538" s="51"/>
      <c r="K538" s="79"/>
      <c r="L538" s="49">
        <f t="shared" si="112"/>
        <v>0</v>
      </c>
    </row>
    <row r="539" spans="2:12" ht="13.5" hidden="1" thickBot="1">
      <c r="B539" s="112" t="s">
        <v>44</v>
      </c>
      <c r="C539" s="187"/>
      <c r="D539" s="190"/>
      <c r="E539" s="190"/>
      <c r="F539" s="190"/>
      <c r="G539" s="195"/>
      <c r="H539" s="198"/>
      <c r="I539" s="66"/>
      <c r="J539" s="54"/>
      <c r="K539" s="67"/>
      <c r="L539" s="56">
        <f t="shared" si="112"/>
        <v>0</v>
      </c>
    </row>
    <row r="540" spans="2:12" hidden="1">
      <c r="B540" s="72" t="s">
        <v>40</v>
      </c>
      <c r="C540" s="185">
        <f t="shared" ref="C540" si="115">+C535+1</f>
        <v>106</v>
      </c>
      <c r="D540" s="188">
        <f>VLOOKUP(C540,'Completar SOFSE'!$A$19:$E$501,2,0)</f>
        <v>0</v>
      </c>
      <c r="E540" s="188">
        <f>VLOOKUP(C540,'Completar SOFSE'!$A$19:$E$501,3,0)</f>
        <v>0</v>
      </c>
      <c r="F540" s="188">
        <f>VLOOKUP(C540,'Completar SOFSE'!$A$19:$E$501,4,0)</f>
        <v>0</v>
      </c>
      <c r="G540" s="193">
        <f>VLOOKUP(C540,'Completar SOFSE'!$A$19:$E$501,5,0)</f>
        <v>0</v>
      </c>
      <c r="H540" s="196">
        <f>VLOOKUP(C540,'Completar SOFSE'!$A$19:$F$501,6,0)</f>
        <v>0</v>
      </c>
      <c r="I540" s="68"/>
      <c r="J540" s="79"/>
      <c r="K540" s="79"/>
      <c r="L540" s="49">
        <f t="shared" si="112"/>
        <v>0</v>
      </c>
    </row>
    <row r="541" spans="2:12" hidden="1">
      <c r="B541" s="73" t="s">
        <v>41</v>
      </c>
      <c r="C541" s="186"/>
      <c r="D541" s="189"/>
      <c r="E541" s="189"/>
      <c r="F541" s="189"/>
      <c r="G541" s="194"/>
      <c r="H541" s="197"/>
      <c r="I541" s="65"/>
      <c r="J541" s="79"/>
      <c r="K541" s="79"/>
      <c r="L541" s="49">
        <f t="shared" si="112"/>
        <v>0</v>
      </c>
    </row>
    <row r="542" spans="2:12" hidden="1">
      <c r="B542" s="73" t="s">
        <v>42</v>
      </c>
      <c r="C542" s="186"/>
      <c r="D542" s="189"/>
      <c r="E542" s="189"/>
      <c r="F542" s="189"/>
      <c r="G542" s="194"/>
      <c r="H542" s="197"/>
      <c r="I542" s="65"/>
      <c r="J542" s="79"/>
      <c r="K542" s="79"/>
      <c r="L542" s="49">
        <f t="shared" si="112"/>
        <v>0</v>
      </c>
    </row>
    <row r="543" spans="2:12" hidden="1">
      <c r="B543" s="73" t="s">
        <v>43</v>
      </c>
      <c r="C543" s="186"/>
      <c r="D543" s="189"/>
      <c r="E543" s="189"/>
      <c r="F543" s="189"/>
      <c r="G543" s="194"/>
      <c r="H543" s="197"/>
      <c r="I543" s="65"/>
      <c r="J543" s="51"/>
      <c r="K543" s="79"/>
      <c r="L543" s="49">
        <f t="shared" si="112"/>
        <v>0</v>
      </c>
    </row>
    <row r="544" spans="2:12" ht="13.5" hidden="1" thickBot="1">
      <c r="B544" s="112" t="s">
        <v>44</v>
      </c>
      <c r="C544" s="187"/>
      <c r="D544" s="190"/>
      <c r="E544" s="190"/>
      <c r="F544" s="190"/>
      <c r="G544" s="195"/>
      <c r="H544" s="198"/>
      <c r="I544" s="66"/>
      <c r="J544" s="54"/>
      <c r="K544" s="67"/>
      <c r="L544" s="56">
        <f t="shared" si="112"/>
        <v>0</v>
      </c>
    </row>
    <row r="545" spans="2:12" hidden="1">
      <c r="B545" s="72" t="s">
        <v>40</v>
      </c>
      <c r="C545" s="185">
        <f>+C540+1</f>
        <v>107</v>
      </c>
      <c r="D545" s="188">
        <f>VLOOKUP(C545,'Completar SOFSE'!$A$19:$E$501,2,0)</f>
        <v>0</v>
      </c>
      <c r="E545" s="188">
        <f>VLOOKUP(C545,'Completar SOFSE'!$A$19:$E$501,3,0)</f>
        <v>0</v>
      </c>
      <c r="F545" s="188">
        <f>VLOOKUP(C545,'Completar SOFSE'!$A$19:$E$501,4,0)</f>
        <v>0</v>
      </c>
      <c r="G545" s="193">
        <f>VLOOKUP(C545,'Completar SOFSE'!$A$19:$E$501,5,0)</f>
        <v>0</v>
      </c>
      <c r="H545" s="196">
        <f>VLOOKUP(C545,'Completar SOFSE'!$A$19:$F$501,6,0)</f>
        <v>0</v>
      </c>
      <c r="I545" s="68"/>
      <c r="J545" s="79"/>
      <c r="K545" s="79"/>
      <c r="L545" s="49">
        <f>I545*$D$60+J545*$D$60+K545*$D$60</f>
        <v>0</v>
      </c>
    </row>
    <row r="546" spans="2:12" hidden="1">
      <c r="B546" s="73" t="s">
        <v>41</v>
      </c>
      <c r="C546" s="186"/>
      <c r="D546" s="189"/>
      <c r="E546" s="189"/>
      <c r="F546" s="189"/>
      <c r="G546" s="194"/>
      <c r="H546" s="197"/>
      <c r="I546" s="65"/>
      <c r="J546" s="79"/>
      <c r="K546" s="79"/>
      <c r="L546" s="49">
        <f t="shared" ref="L546:L564" si="116">I546*$D$60+J546*$D$60+K546*$D$60</f>
        <v>0</v>
      </c>
    </row>
    <row r="547" spans="2:12" hidden="1">
      <c r="B547" s="73" t="s">
        <v>42</v>
      </c>
      <c r="C547" s="186"/>
      <c r="D547" s="189"/>
      <c r="E547" s="189"/>
      <c r="F547" s="189"/>
      <c r="G547" s="194"/>
      <c r="H547" s="197"/>
      <c r="I547" s="65"/>
      <c r="J547" s="79"/>
      <c r="K547" s="79"/>
      <c r="L547" s="49">
        <f t="shared" si="116"/>
        <v>0</v>
      </c>
    </row>
    <row r="548" spans="2:12" hidden="1">
      <c r="B548" s="73" t="s">
        <v>43</v>
      </c>
      <c r="C548" s="186"/>
      <c r="D548" s="189"/>
      <c r="E548" s="189"/>
      <c r="F548" s="189"/>
      <c r="G548" s="194"/>
      <c r="H548" s="197"/>
      <c r="I548" s="65"/>
      <c r="J548" s="51"/>
      <c r="K548" s="79"/>
      <c r="L548" s="49">
        <f t="shared" si="116"/>
        <v>0</v>
      </c>
    </row>
    <row r="549" spans="2:12" ht="13.5" hidden="1" thickBot="1">
      <c r="B549" s="112" t="s">
        <v>44</v>
      </c>
      <c r="C549" s="187"/>
      <c r="D549" s="190"/>
      <c r="E549" s="190"/>
      <c r="F549" s="190"/>
      <c r="G549" s="195"/>
      <c r="H549" s="198"/>
      <c r="I549" s="66"/>
      <c r="J549" s="54"/>
      <c r="K549" s="67"/>
      <c r="L549" s="56">
        <f t="shared" si="116"/>
        <v>0</v>
      </c>
    </row>
    <row r="550" spans="2:12" hidden="1">
      <c r="B550" s="72" t="s">
        <v>40</v>
      </c>
      <c r="C550" s="185">
        <f t="shared" ref="C550" si="117">+C545+1</f>
        <v>108</v>
      </c>
      <c r="D550" s="188">
        <f>VLOOKUP(C550,'Completar SOFSE'!$A$19:$E$501,2,0)</f>
        <v>0</v>
      </c>
      <c r="E550" s="188">
        <f>VLOOKUP(C550,'Completar SOFSE'!$A$19:$E$501,3,0)</f>
        <v>0</v>
      </c>
      <c r="F550" s="188">
        <f>VLOOKUP(C550,'Completar SOFSE'!$A$19:$E$501,4,0)</f>
        <v>0</v>
      </c>
      <c r="G550" s="193">
        <f>VLOOKUP(C550,'Completar SOFSE'!$A$19:$E$501,5,0)</f>
        <v>0</v>
      </c>
      <c r="H550" s="196">
        <f>VLOOKUP(C550,'Completar SOFSE'!$A$19:$F$501,6,0)</f>
        <v>0</v>
      </c>
      <c r="I550" s="68"/>
      <c r="J550" s="79"/>
      <c r="K550" s="79"/>
      <c r="L550" s="49">
        <f t="shared" si="116"/>
        <v>0</v>
      </c>
    </row>
    <row r="551" spans="2:12" hidden="1">
      <c r="B551" s="73" t="s">
        <v>41</v>
      </c>
      <c r="C551" s="186"/>
      <c r="D551" s="189"/>
      <c r="E551" s="189"/>
      <c r="F551" s="189"/>
      <c r="G551" s="194"/>
      <c r="H551" s="197"/>
      <c r="I551" s="65"/>
      <c r="J551" s="79"/>
      <c r="K551" s="79"/>
      <c r="L551" s="49">
        <f t="shared" si="116"/>
        <v>0</v>
      </c>
    </row>
    <row r="552" spans="2:12" hidden="1">
      <c r="B552" s="73" t="s">
        <v>42</v>
      </c>
      <c r="C552" s="186"/>
      <c r="D552" s="189"/>
      <c r="E552" s="189"/>
      <c r="F552" s="189"/>
      <c r="G552" s="194"/>
      <c r="H552" s="197"/>
      <c r="I552" s="65"/>
      <c r="J552" s="79"/>
      <c r="K552" s="79"/>
      <c r="L552" s="49">
        <f t="shared" si="116"/>
        <v>0</v>
      </c>
    </row>
    <row r="553" spans="2:12" hidden="1">
      <c r="B553" s="73" t="s">
        <v>43</v>
      </c>
      <c r="C553" s="186"/>
      <c r="D553" s="189"/>
      <c r="E553" s="189"/>
      <c r="F553" s="189"/>
      <c r="G553" s="194"/>
      <c r="H553" s="197"/>
      <c r="I553" s="65"/>
      <c r="J553" s="51"/>
      <c r="K553" s="79"/>
      <c r="L553" s="49">
        <f t="shared" si="116"/>
        <v>0</v>
      </c>
    </row>
    <row r="554" spans="2:12" ht="13.5" hidden="1" thickBot="1">
      <c r="B554" s="112" t="s">
        <v>44</v>
      </c>
      <c r="C554" s="187"/>
      <c r="D554" s="190"/>
      <c r="E554" s="190"/>
      <c r="F554" s="190"/>
      <c r="G554" s="195"/>
      <c r="H554" s="198"/>
      <c r="I554" s="66"/>
      <c r="J554" s="54"/>
      <c r="K554" s="67"/>
      <c r="L554" s="56">
        <f t="shared" si="116"/>
        <v>0</v>
      </c>
    </row>
    <row r="555" spans="2:12" hidden="1">
      <c r="B555" s="72" t="s">
        <v>40</v>
      </c>
      <c r="C555" s="185">
        <f t="shared" ref="C555" si="118">+C550+1</f>
        <v>109</v>
      </c>
      <c r="D555" s="188">
        <f>VLOOKUP(C555,'Completar SOFSE'!$A$19:$E$501,2,0)</f>
        <v>0</v>
      </c>
      <c r="E555" s="188">
        <f>VLOOKUP(C555,'Completar SOFSE'!$A$19:$E$501,3,0)</f>
        <v>0</v>
      </c>
      <c r="F555" s="188">
        <f>VLOOKUP(C555,'Completar SOFSE'!$A$19:$E$501,4,0)</f>
        <v>0</v>
      </c>
      <c r="G555" s="193">
        <f>VLOOKUP(C555,'Completar SOFSE'!$A$19:$E$501,5,0)</f>
        <v>0</v>
      </c>
      <c r="H555" s="196">
        <f>VLOOKUP(C555,'Completar SOFSE'!$A$19:$F$501,6,0)</f>
        <v>0</v>
      </c>
      <c r="I555" s="68"/>
      <c r="J555" s="79"/>
      <c r="K555" s="79"/>
      <c r="L555" s="49">
        <f t="shared" si="116"/>
        <v>0</v>
      </c>
    </row>
    <row r="556" spans="2:12" hidden="1">
      <c r="B556" s="73" t="s">
        <v>41</v>
      </c>
      <c r="C556" s="186"/>
      <c r="D556" s="189"/>
      <c r="E556" s="189"/>
      <c r="F556" s="189"/>
      <c r="G556" s="194"/>
      <c r="H556" s="197"/>
      <c r="I556" s="65"/>
      <c r="J556" s="79"/>
      <c r="K556" s="79"/>
      <c r="L556" s="49">
        <f t="shared" si="116"/>
        <v>0</v>
      </c>
    </row>
    <row r="557" spans="2:12" hidden="1">
      <c r="B557" s="73" t="s">
        <v>42</v>
      </c>
      <c r="C557" s="186"/>
      <c r="D557" s="189"/>
      <c r="E557" s="189"/>
      <c r="F557" s="189"/>
      <c r="G557" s="194"/>
      <c r="H557" s="197"/>
      <c r="I557" s="65"/>
      <c r="J557" s="79"/>
      <c r="K557" s="79"/>
      <c r="L557" s="49">
        <f t="shared" si="116"/>
        <v>0</v>
      </c>
    </row>
    <row r="558" spans="2:12" hidden="1">
      <c r="B558" s="73" t="s">
        <v>43</v>
      </c>
      <c r="C558" s="186"/>
      <c r="D558" s="189"/>
      <c r="E558" s="189"/>
      <c r="F558" s="189"/>
      <c r="G558" s="194"/>
      <c r="H558" s="197"/>
      <c r="I558" s="65"/>
      <c r="J558" s="51"/>
      <c r="K558" s="79"/>
      <c r="L558" s="49">
        <f t="shared" si="116"/>
        <v>0</v>
      </c>
    </row>
    <row r="559" spans="2:12" ht="13.5" hidden="1" thickBot="1">
      <c r="B559" s="112" t="s">
        <v>44</v>
      </c>
      <c r="C559" s="187"/>
      <c r="D559" s="190"/>
      <c r="E559" s="190"/>
      <c r="F559" s="190"/>
      <c r="G559" s="195"/>
      <c r="H559" s="198"/>
      <c r="I559" s="66"/>
      <c r="J559" s="54"/>
      <c r="K559" s="67"/>
      <c r="L559" s="56">
        <f t="shared" si="116"/>
        <v>0</v>
      </c>
    </row>
    <row r="560" spans="2:12" hidden="1">
      <c r="B560" s="72" t="s">
        <v>40</v>
      </c>
      <c r="C560" s="185">
        <f t="shared" ref="C560" si="119">+C555+1</f>
        <v>110</v>
      </c>
      <c r="D560" s="188">
        <f>VLOOKUP(C560,'Completar SOFSE'!$A$19:$E$501,2,0)</f>
        <v>0</v>
      </c>
      <c r="E560" s="188">
        <f>VLOOKUP(C560,'Completar SOFSE'!$A$19:$E$501,3,0)</f>
        <v>0</v>
      </c>
      <c r="F560" s="188">
        <f>VLOOKUP(C560,'Completar SOFSE'!$A$19:$E$501,4,0)</f>
        <v>0</v>
      </c>
      <c r="G560" s="193">
        <f>VLOOKUP(C560,'Completar SOFSE'!$A$19:$E$501,5,0)</f>
        <v>0</v>
      </c>
      <c r="H560" s="196">
        <f>VLOOKUP(C560,'Completar SOFSE'!$A$19:$F$501,6,0)</f>
        <v>0</v>
      </c>
      <c r="I560" s="68"/>
      <c r="J560" s="79"/>
      <c r="K560" s="79"/>
      <c r="L560" s="49">
        <f t="shared" si="116"/>
        <v>0</v>
      </c>
    </row>
    <row r="561" spans="2:12" hidden="1">
      <c r="B561" s="73" t="s">
        <v>41</v>
      </c>
      <c r="C561" s="186"/>
      <c r="D561" s="189"/>
      <c r="E561" s="189"/>
      <c r="F561" s="189"/>
      <c r="G561" s="194"/>
      <c r="H561" s="197"/>
      <c r="I561" s="65"/>
      <c r="J561" s="79"/>
      <c r="K561" s="79"/>
      <c r="L561" s="49">
        <f t="shared" si="116"/>
        <v>0</v>
      </c>
    </row>
    <row r="562" spans="2:12" hidden="1">
      <c r="B562" s="73" t="s">
        <v>42</v>
      </c>
      <c r="C562" s="186"/>
      <c r="D562" s="189"/>
      <c r="E562" s="189"/>
      <c r="F562" s="189"/>
      <c r="G562" s="194"/>
      <c r="H562" s="197"/>
      <c r="I562" s="65"/>
      <c r="J562" s="79"/>
      <c r="K562" s="79"/>
      <c r="L562" s="49">
        <f t="shared" si="116"/>
        <v>0</v>
      </c>
    </row>
    <row r="563" spans="2:12" hidden="1">
      <c r="B563" s="73" t="s">
        <v>43</v>
      </c>
      <c r="C563" s="186"/>
      <c r="D563" s="189"/>
      <c r="E563" s="189"/>
      <c r="F563" s="189"/>
      <c r="G563" s="194"/>
      <c r="H563" s="197"/>
      <c r="I563" s="65"/>
      <c r="J563" s="51"/>
      <c r="K563" s="79"/>
      <c r="L563" s="49">
        <f t="shared" si="116"/>
        <v>0</v>
      </c>
    </row>
    <row r="564" spans="2:12" ht="13.5" hidden="1" thickBot="1">
      <c r="B564" s="112" t="s">
        <v>44</v>
      </c>
      <c r="C564" s="187"/>
      <c r="D564" s="190"/>
      <c r="E564" s="190"/>
      <c r="F564" s="190"/>
      <c r="G564" s="195"/>
      <c r="H564" s="198"/>
      <c r="I564" s="66"/>
      <c r="J564" s="54"/>
      <c r="K564" s="67"/>
      <c r="L564" s="56">
        <f t="shared" si="116"/>
        <v>0</v>
      </c>
    </row>
    <row r="565" spans="2:12" hidden="1">
      <c r="B565" s="72" t="s">
        <v>40</v>
      </c>
      <c r="C565" s="185">
        <f>+C560+1</f>
        <v>111</v>
      </c>
      <c r="D565" s="188">
        <f>VLOOKUP(C565,'Completar SOFSE'!$A$19:$E$501,2,0)</f>
        <v>0</v>
      </c>
      <c r="E565" s="188">
        <f>VLOOKUP(C565,'Completar SOFSE'!$A$19:$E$501,3,0)</f>
        <v>0</v>
      </c>
      <c r="F565" s="188">
        <f>VLOOKUP(C565,'Completar SOFSE'!$A$19:$E$501,4,0)</f>
        <v>0</v>
      </c>
      <c r="G565" s="193">
        <f>VLOOKUP(C565,'Completar SOFSE'!$A$19:$E$501,5,0)</f>
        <v>0</v>
      </c>
      <c r="H565" s="196">
        <f>VLOOKUP(C565,'Completar SOFSE'!$A$19:$F$501,6,0)</f>
        <v>0</v>
      </c>
      <c r="I565" s="68"/>
      <c r="J565" s="79"/>
      <c r="K565" s="79"/>
      <c r="L565" s="49">
        <f>I565*$D$60+J565*$D$60+K565*$D$60</f>
        <v>0</v>
      </c>
    </row>
    <row r="566" spans="2:12" hidden="1">
      <c r="B566" s="73" t="s">
        <v>41</v>
      </c>
      <c r="C566" s="186"/>
      <c r="D566" s="189"/>
      <c r="E566" s="189"/>
      <c r="F566" s="189"/>
      <c r="G566" s="194"/>
      <c r="H566" s="197"/>
      <c r="I566" s="65"/>
      <c r="J566" s="79"/>
      <c r="K566" s="79"/>
      <c r="L566" s="49">
        <f t="shared" ref="L566:L584" si="120">I566*$D$60+J566*$D$60+K566*$D$60</f>
        <v>0</v>
      </c>
    </row>
    <row r="567" spans="2:12" hidden="1">
      <c r="B567" s="73" t="s">
        <v>42</v>
      </c>
      <c r="C567" s="186"/>
      <c r="D567" s="189"/>
      <c r="E567" s="189"/>
      <c r="F567" s="189"/>
      <c r="G567" s="194"/>
      <c r="H567" s="197"/>
      <c r="I567" s="65"/>
      <c r="J567" s="79"/>
      <c r="K567" s="79"/>
      <c r="L567" s="49">
        <f t="shared" si="120"/>
        <v>0</v>
      </c>
    </row>
    <row r="568" spans="2:12" hidden="1">
      <c r="B568" s="73" t="s">
        <v>43</v>
      </c>
      <c r="C568" s="186"/>
      <c r="D568" s="189"/>
      <c r="E568" s="189"/>
      <c r="F568" s="189"/>
      <c r="G568" s="194"/>
      <c r="H568" s="197"/>
      <c r="I568" s="65"/>
      <c r="J568" s="51"/>
      <c r="K568" s="79"/>
      <c r="L568" s="49">
        <f t="shared" si="120"/>
        <v>0</v>
      </c>
    </row>
    <row r="569" spans="2:12" ht="13.5" hidden="1" thickBot="1">
      <c r="B569" s="112" t="s">
        <v>44</v>
      </c>
      <c r="C569" s="187"/>
      <c r="D569" s="190"/>
      <c r="E569" s="190"/>
      <c r="F569" s="190"/>
      <c r="G569" s="195"/>
      <c r="H569" s="198"/>
      <c r="I569" s="66"/>
      <c r="J569" s="54"/>
      <c r="K569" s="67"/>
      <c r="L569" s="56">
        <f t="shared" si="120"/>
        <v>0</v>
      </c>
    </row>
    <row r="570" spans="2:12" hidden="1">
      <c r="B570" s="72" t="s">
        <v>40</v>
      </c>
      <c r="C570" s="185">
        <f t="shared" ref="C570" si="121">+C565+1</f>
        <v>112</v>
      </c>
      <c r="D570" s="188">
        <f>VLOOKUP(C570,'Completar SOFSE'!$A$19:$E$501,2,0)</f>
        <v>0</v>
      </c>
      <c r="E570" s="188">
        <f>VLOOKUP(C570,'Completar SOFSE'!$A$19:$E$501,3,0)</f>
        <v>0</v>
      </c>
      <c r="F570" s="188">
        <f>VLOOKUP(C570,'Completar SOFSE'!$A$19:$E$501,4,0)</f>
        <v>0</v>
      </c>
      <c r="G570" s="193">
        <f>VLOOKUP(C570,'Completar SOFSE'!$A$19:$E$501,5,0)</f>
        <v>0</v>
      </c>
      <c r="H570" s="196">
        <f>VLOOKUP(C570,'Completar SOFSE'!$A$19:$F$501,6,0)</f>
        <v>0</v>
      </c>
      <c r="I570" s="68"/>
      <c r="J570" s="79"/>
      <c r="K570" s="79"/>
      <c r="L570" s="49">
        <f t="shared" si="120"/>
        <v>0</v>
      </c>
    </row>
    <row r="571" spans="2:12" hidden="1">
      <c r="B571" s="73" t="s">
        <v>41</v>
      </c>
      <c r="C571" s="186"/>
      <c r="D571" s="189"/>
      <c r="E571" s="189"/>
      <c r="F571" s="189"/>
      <c r="G571" s="194"/>
      <c r="H571" s="197"/>
      <c r="I571" s="65"/>
      <c r="J571" s="79"/>
      <c r="K571" s="79"/>
      <c r="L571" s="49">
        <f t="shared" si="120"/>
        <v>0</v>
      </c>
    </row>
    <row r="572" spans="2:12" hidden="1">
      <c r="B572" s="73" t="s">
        <v>42</v>
      </c>
      <c r="C572" s="186"/>
      <c r="D572" s="189"/>
      <c r="E572" s="189"/>
      <c r="F572" s="189"/>
      <c r="G572" s="194"/>
      <c r="H572" s="197"/>
      <c r="I572" s="65"/>
      <c r="J572" s="79"/>
      <c r="K572" s="79"/>
      <c r="L572" s="49">
        <f t="shared" si="120"/>
        <v>0</v>
      </c>
    </row>
    <row r="573" spans="2:12" hidden="1">
      <c r="B573" s="73" t="s">
        <v>43</v>
      </c>
      <c r="C573" s="186"/>
      <c r="D573" s="189"/>
      <c r="E573" s="189"/>
      <c r="F573" s="189"/>
      <c r="G573" s="194"/>
      <c r="H573" s="197"/>
      <c r="I573" s="65"/>
      <c r="J573" s="51"/>
      <c r="K573" s="79"/>
      <c r="L573" s="49">
        <f t="shared" si="120"/>
        <v>0</v>
      </c>
    </row>
    <row r="574" spans="2:12" ht="13.5" hidden="1" thickBot="1">
      <c r="B574" s="112" t="s">
        <v>44</v>
      </c>
      <c r="C574" s="187"/>
      <c r="D574" s="190"/>
      <c r="E574" s="190"/>
      <c r="F574" s="190"/>
      <c r="G574" s="195"/>
      <c r="H574" s="198"/>
      <c r="I574" s="66"/>
      <c r="J574" s="54"/>
      <c r="K574" s="67"/>
      <c r="L574" s="56">
        <f t="shared" si="120"/>
        <v>0</v>
      </c>
    </row>
    <row r="575" spans="2:12" hidden="1">
      <c r="B575" s="72" t="s">
        <v>40</v>
      </c>
      <c r="C575" s="185">
        <f t="shared" ref="C575" si="122">+C570+1</f>
        <v>113</v>
      </c>
      <c r="D575" s="188">
        <f>VLOOKUP(C575,'Completar SOFSE'!$A$19:$E$501,2,0)</f>
        <v>0</v>
      </c>
      <c r="E575" s="188">
        <f>VLOOKUP(C575,'Completar SOFSE'!$A$19:$E$501,3,0)</f>
        <v>0</v>
      </c>
      <c r="F575" s="188">
        <f>VLOOKUP(C575,'Completar SOFSE'!$A$19:$E$501,4,0)</f>
        <v>0</v>
      </c>
      <c r="G575" s="193">
        <f>VLOOKUP(C575,'Completar SOFSE'!$A$19:$E$501,5,0)</f>
        <v>0</v>
      </c>
      <c r="H575" s="196">
        <f>VLOOKUP(C575,'Completar SOFSE'!$A$19:$F$501,6,0)</f>
        <v>0</v>
      </c>
      <c r="I575" s="68"/>
      <c r="J575" s="79"/>
      <c r="K575" s="79"/>
      <c r="L575" s="49">
        <f t="shared" si="120"/>
        <v>0</v>
      </c>
    </row>
    <row r="576" spans="2:12" hidden="1">
      <c r="B576" s="73" t="s">
        <v>41</v>
      </c>
      <c r="C576" s="186"/>
      <c r="D576" s="189"/>
      <c r="E576" s="189"/>
      <c r="F576" s="189"/>
      <c r="G576" s="194"/>
      <c r="H576" s="197"/>
      <c r="I576" s="65"/>
      <c r="J576" s="79"/>
      <c r="K576" s="79"/>
      <c r="L576" s="49">
        <f t="shared" si="120"/>
        <v>0</v>
      </c>
    </row>
    <row r="577" spans="2:12" hidden="1">
      <c r="B577" s="73" t="s">
        <v>42</v>
      </c>
      <c r="C577" s="186"/>
      <c r="D577" s="189"/>
      <c r="E577" s="189"/>
      <c r="F577" s="189"/>
      <c r="G577" s="194"/>
      <c r="H577" s="197"/>
      <c r="I577" s="65"/>
      <c r="J577" s="79"/>
      <c r="K577" s="79"/>
      <c r="L577" s="49">
        <f t="shared" si="120"/>
        <v>0</v>
      </c>
    </row>
    <row r="578" spans="2:12" hidden="1">
      <c r="B578" s="73" t="s">
        <v>43</v>
      </c>
      <c r="C578" s="186"/>
      <c r="D578" s="189"/>
      <c r="E578" s="189"/>
      <c r="F578" s="189"/>
      <c r="G578" s="194"/>
      <c r="H578" s="197"/>
      <c r="I578" s="65"/>
      <c r="J578" s="51"/>
      <c r="K578" s="79"/>
      <c r="L578" s="49">
        <f t="shared" si="120"/>
        <v>0</v>
      </c>
    </row>
    <row r="579" spans="2:12" ht="13.5" hidden="1" thickBot="1">
      <c r="B579" s="112" t="s">
        <v>44</v>
      </c>
      <c r="C579" s="187"/>
      <c r="D579" s="190"/>
      <c r="E579" s="190"/>
      <c r="F579" s="190"/>
      <c r="G579" s="195"/>
      <c r="H579" s="198"/>
      <c r="I579" s="66"/>
      <c r="J579" s="54"/>
      <c r="K579" s="67"/>
      <c r="L579" s="56">
        <f t="shared" si="120"/>
        <v>0</v>
      </c>
    </row>
    <row r="580" spans="2:12" hidden="1">
      <c r="B580" s="72" t="s">
        <v>40</v>
      </c>
      <c r="C580" s="185">
        <f t="shared" ref="C580" si="123">+C575+1</f>
        <v>114</v>
      </c>
      <c r="D580" s="188">
        <f>VLOOKUP(C580,'Completar SOFSE'!$A$19:$E$501,2,0)</f>
        <v>0</v>
      </c>
      <c r="E580" s="188">
        <f>VLOOKUP(C580,'Completar SOFSE'!$A$19:$E$501,3,0)</f>
        <v>0</v>
      </c>
      <c r="F580" s="188">
        <f>VLOOKUP(C580,'Completar SOFSE'!$A$19:$E$501,4,0)</f>
        <v>0</v>
      </c>
      <c r="G580" s="193">
        <f>VLOOKUP(C580,'Completar SOFSE'!$A$19:$E$501,5,0)</f>
        <v>0</v>
      </c>
      <c r="H580" s="196">
        <f>VLOOKUP(C580,'Completar SOFSE'!$A$19:$F$501,6,0)</f>
        <v>0</v>
      </c>
      <c r="I580" s="68"/>
      <c r="J580" s="79"/>
      <c r="K580" s="79"/>
      <c r="L580" s="49">
        <f t="shared" si="120"/>
        <v>0</v>
      </c>
    </row>
    <row r="581" spans="2:12" hidden="1">
      <c r="B581" s="73" t="s">
        <v>41</v>
      </c>
      <c r="C581" s="186"/>
      <c r="D581" s="189"/>
      <c r="E581" s="189"/>
      <c r="F581" s="189"/>
      <c r="G581" s="194"/>
      <c r="H581" s="197"/>
      <c r="I581" s="65"/>
      <c r="J581" s="79"/>
      <c r="K581" s="79"/>
      <c r="L581" s="49">
        <f t="shared" si="120"/>
        <v>0</v>
      </c>
    </row>
    <row r="582" spans="2:12" hidden="1">
      <c r="B582" s="73" t="s">
        <v>42</v>
      </c>
      <c r="C582" s="186"/>
      <c r="D582" s="189"/>
      <c r="E582" s="189"/>
      <c r="F582" s="189"/>
      <c r="G582" s="194"/>
      <c r="H582" s="197"/>
      <c r="I582" s="65"/>
      <c r="J582" s="79"/>
      <c r="K582" s="79"/>
      <c r="L582" s="49">
        <f t="shared" si="120"/>
        <v>0</v>
      </c>
    </row>
    <row r="583" spans="2:12" hidden="1">
      <c r="B583" s="73" t="s">
        <v>43</v>
      </c>
      <c r="C583" s="186"/>
      <c r="D583" s="189"/>
      <c r="E583" s="189"/>
      <c r="F583" s="189"/>
      <c r="G583" s="194"/>
      <c r="H583" s="197"/>
      <c r="I583" s="65"/>
      <c r="J583" s="51"/>
      <c r="K583" s="79"/>
      <c r="L583" s="49">
        <f t="shared" si="120"/>
        <v>0</v>
      </c>
    </row>
    <row r="584" spans="2:12" ht="13.5" hidden="1" thickBot="1">
      <c r="B584" s="112" t="s">
        <v>44</v>
      </c>
      <c r="C584" s="187"/>
      <c r="D584" s="190"/>
      <c r="E584" s="190"/>
      <c r="F584" s="190"/>
      <c r="G584" s="195"/>
      <c r="H584" s="198"/>
      <c r="I584" s="66"/>
      <c r="J584" s="54"/>
      <c r="K584" s="67"/>
      <c r="L584" s="56">
        <f t="shared" si="120"/>
        <v>0</v>
      </c>
    </row>
    <row r="585" spans="2:12" hidden="1">
      <c r="B585" s="72" t="s">
        <v>40</v>
      </c>
      <c r="C585" s="185">
        <f>+C580+1</f>
        <v>115</v>
      </c>
      <c r="D585" s="188">
        <f>VLOOKUP(C585,'Completar SOFSE'!$A$19:$E$501,2,0)</f>
        <v>0</v>
      </c>
      <c r="E585" s="188">
        <f>VLOOKUP(C585,'Completar SOFSE'!$A$19:$E$501,3,0)</f>
        <v>0</v>
      </c>
      <c r="F585" s="188">
        <f>VLOOKUP(C585,'Completar SOFSE'!$A$19:$E$501,4,0)</f>
        <v>0</v>
      </c>
      <c r="G585" s="193">
        <f>VLOOKUP(C585,'Completar SOFSE'!$A$19:$E$501,5,0)</f>
        <v>0</v>
      </c>
      <c r="H585" s="196">
        <f>VLOOKUP(C585,'Completar SOFSE'!$A$19:$F$501,6,0)</f>
        <v>0</v>
      </c>
      <c r="I585" s="68"/>
      <c r="J585" s="79"/>
      <c r="K585" s="79"/>
      <c r="L585" s="49">
        <f>I585*$D$60+J585*$D$60+K585*$D$60</f>
        <v>0</v>
      </c>
    </row>
    <row r="586" spans="2:12" hidden="1">
      <c r="B586" s="73" t="s">
        <v>41</v>
      </c>
      <c r="C586" s="186"/>
      <c r="D586" s="189"/>
      <c r="E586" s="189"/>
      <c r="F586" s="189"/>
      <c r="G586" s="194"/>
      <c r="H586" s="197"/>
      <c r="I586" s="65"/>
      <c r="J586" s="79"/>
      <c r="K586" s="79"/>
      <c r="L586" s="49">
        <f t="shared" ref="L586:L604" si="124">I586*$D$60+J586*$D$60+K586*$D$60</f>
        <v>0</v>
      </c>
    </row>
    <row r="587" spans="2:12" hidden="1">
      <c r="B587" s="73" t="s">
        <v>42</v>
      </c>
      <c r="C587" s="186"/>
      <c r="D587" s="189"/>
      <c r="E587" s="189"/>
      <c r="F587" s="189"/>
      <c r="G587" s="194"/>
      <c r="H587" s="197"/>
      <c r="I587" s="65"/>
      <c r="J587" s="79"/>
      <c r="K587" s="79"/>
      <c r="L587" s="49">
        <f t="shared" si="124"/>
        <v>0</v>
      </c>
    </row>
    <row r="588" spans="2:12" hidden="1">
      <c r="B588" s="73" t="s">
        <v>43</v>
      </c>
      <c r="C588" s="186"/>
      <c r="D588" s="189"/>
      <c r="E588" s="189"/>
      <c r="F588" s="189"/>
      <c r="G588" s="194"/>
      <c r="H588" s="197"/>
      <c r="I588" s="65"/>
      <c r="J588" s="51"/>
      <c r="K588" s="79"/>
      <c r="L588" s="49">
        <f t="shared" si="124"/>
        <v>0</v>
      </c>
    </row>
    <row r="589" spans="2:12" ht="13.5" hidden="1" thickBot="1">
      <c r="B589" s="112" t="s">
        <v>44</v>
      </c>
      <c r="C589" s="187"/>
      <c r="D589" s="190"/>
      <c r="E589" s="190"/>
      <c r="F589" s="190"/>
      <c r="G589" s="195"/>
      <c r="H589" s="198"/>
      <c r="I589" s="66"/>
      <c r="J589" s="54"/>
      <c r="K589" s="67"/>
      <c r="L589" s="56">
        <f t="shared" si="124"/>
        <v>0</v>
      </c>
    </row>
    <row r="590" spans="2:12" hidden="1">
      <c r="B590" s="72" t="s">
        <v>40</v>
      </c>
      <c r="C590" s="185">
        <f t="shared" ref="C590" si="125">+C585+1</f>
        <v>116</v>
      </c>
      <c r="D590" s="188">
        <f>VLOOKUP(C590,'Completar SOFSE'!$A$19:$E$501,2,0)</f>
        <v>0</v>
      </c>
      <c r="E590" s="188">
        <f>VLOOKUP(C590,'Completar SOFSE'!$A$19:$E$501,3,0)</f>
        <v>0</v>
      </c>
      <c r="F590" s="188">
        <f>VLOOKUP(C590,'Completar SOFSE'!$A$19:$E$501,4,0)</f>
        <v>0</v>
      </c>
      <c r="G590" s="193">
        <f>VLOOKUP(C590,'Completar SOFSE'!$A$19:$E$501,5,0)</f>
        <v>0</v>
      </c>
      <c r="H590" s="196">
        <f>VLOOKUP(C590,'Completar SOFSE'!$A$19:$F$501,6,0)</f>
        <v>0</v>
      </c>
      <c r="I590" s="68"/>
      <c r="J590" s="79"/>
      <c r="K590" s="79"/>
      <c r="L590" s="49">
        <f t="shared" si="124"/>
        <v>0</v>
      </c>
    </row>
    <row r="591" spans="2:12" hidden="1">
      <c r="B591" s="73" t="s">
        <v>41</v>
      </c>
      <c r="C591" s="186"/>
      <c r="D591" s="189"/>
      <c r="E591" s="189"/>
      <c r="F591" s="189"/>
      <c r="G591" s="194"/>
      <c r="H591" s="197"/>
      <c r="I591" s="65"/>
      <c r="J591" s="79"/>
      <c r="K591" s="79"/>
      <c r="L591" s="49">
        <f t="shared" si="124"/>
        <v>0</v>
      </c>
    </row>
    <row r="592" spans="2:12" hidden="1">
      <c r="B592" s="73" t="s">
        <v>42</v>
      </c>
      <c r="C592" s="186"/>
      <c r="D592" s="189"/>
      <c r="E592" s="189"/>
      <c r="F592" s="189"/>
      <c r="G592" s="194"/>
      <c r="H592" s="197"/>
      <c r="I592" s="65"/>
      <c r="J592" s="79"/>
      <c r="K592" s="79"/>
      <c r="L592" s="49">
        <f t="shared" si="124"/>
        <v>0</v>
      </c>
    </row>
    <row r="593" spans="2:12" hidden="1">
      <c r="B593" s="73" t="s">
        <v>43</v>
      </c>
      <c r="C593" s="186"/>
      <c r="D593" s="189"/>
      <c r="E593" s="189"/>
      <c r="F593" s="189"/>
      <c r="G593" s="194"/>
      <c r="H593" s="197"/>
      <c r="I593" s="65"/>
      <c r="J593" s="51"/>
      <c r="K593" s="79"/>
      <c r="L593" s="49">
        <f t="shared" si="124"/>
        <v>0</v>
      </c>
    </row>
    <row r="594" spans="2:12" ht="13.5" hidden="1" thickBot="1">
      <c r="B594" s="112" t="s">
        <v>44</v>
      </c>
      <c r="C594" s="187"/>
      <c r="D594" s="190"/>
      <c r="E594" s="190"/>
      <c r="F594" s="190"/>
      <c r="G594" s="195"/>
      <c r="H594" s="198"/>
      <c r="I594" s="66"/>
      <c r="J594" s="54"/>
      <c r="K594" s="67"/>
      <c r="L594" s="56">
        <f t="shared" si="124"/>
        <v>0</v>
      </c>
    </row>
    <row r="595" spans="2:12" hidden="1">
      <c r="B595" s="72" t="s">
        <v>40</v>
      </c>
      <c r="C595" s="185">
        <f t="shared" ref="C595" si="126">+C590+1</f>
        <v>117</v>
      </c>
      <c r="D595" s="188">
        <f>VLOOKUP(C595,'Completar SOFSE'!$A$19:$E$501,2,0)</f>
        <v>0</v>
      </c>
      <c r="E595" s="188">
        <f>VLOOKUP(C595,'Completar SOFSE'!$A$19:$E$501,3,0)</f>
        <v>0</v>
      </c>
      <c r="F595" s="188">
        <f>VLOOKUP(C595,'Completar SOFSE'!$A$19:$E$501,4,0)</f>
        <v>0</v>
      </c>
      <c r="G595" s="193">
        <f>VLOOKUP(C595,'Completar SOFSE'!$A$19:$E$501,5,0)</f>
        <v>0</v>
      </c>
      <c r="H595" s="196">
        <f>VLOOKUP(C595,'Completar SOFSE'!$A$19:$F$501,6,0)</f>
        <v>0</v>
      </c>
      <c r="I595" s="68"/>
      <c r="J595" s="79"/>
      <c r="K595" s="79"/>
      <c r="L595" s="49">
        <f t="shared" si="124"/>
        <v>0</v>
      </c>
    </row>
    <row r="596" spans="2:12" hidden="1">
      <c r="B596" s="73" t="s">
        <v>41</v>
      </c>
      <c r="C596" s="186"/>
      <c r="D596" s="189"/>
      <c r="E596" s="189"/>
      <c r="F596" s="189"/>
      <c r="G596" s="194"/>
      <c r="H596" s="197"/>
      <c r="I596" s="65"/>
      <c r="J596" s="79"/>
      <c r="K596" s="79"/>
      <c r="L596" s="49">
        <f t="shared" si="124"/>
        <v>0</v>
      </c>
    </row>
    <row r="597" spans="2:12" hidden="1">
      <c r="B597" s="73" t="s">
        <v>42</v>
      </c>
      <c r="C597" s="186"/>
      <c r="D597" s="189"/>
      <c r="E597" s="189"/>
      <c r="F597" s="189"/>
      <c r="G597" s="194"/>
      <c r="H597" s="197"/>
      <c r="I597" s="65"/>
      <c r="J597" s="79"/>
      <c r="K597" s="79"/>
      <c r="L597" s="49">
        <f t="shared" si="124"/>
        <v>0</v>
      </c>
    </row>
    <row r="598" spans="2:12" hidden="1">
      <c r="B598" s="73" t="s">
        <v>43</v>
      </c>
      <c r="C598" s="186"/>
      <c r="D598" s="189"/>
      <c r="E598" s="189"/>
      <c r="F598" s="189"/>
      <c r="G598" s="194"/>
      <c r="H598" s="197"/>
      <c r="I598" s="65"/>
      <c r="J598" s="51"/>
      <c r="K598" s="79"/>
      <c r="L598" s="49">
        <f t="shared" si="124"/>
        <v>0</v>
      </c>
    </row>
    <row r="599" spans="2:12" ht="13.5" hidden="1" thickBot="1">
      <c r="B599" s="112" t="s">
        <v>44</v>
      </c>
      <c r="C599" s="187"/>
      <c r="D599" s="190"/>
      <c r="E599" s="190"/>
      <c r="F599" s="190"/>
      <c r="G599" s="195"/>
      <c r="H599" s="198"/>
      <c r="I599" s="66"/>
      <c r="J599" s="54"/>
      <c r="K599" s="67"/>
      <c r="L599" s="56">
        <f t="shared" si="124"/>
        <v>0</v>
      </c>
    </row>
    <row r="600" spans="2:12" hidden="1">
      <c r="B600" s="72" t="s">
        <v>40</v>
      </c>
      <c r="C600" s="185">
        <f t="shared" ref="C600" si="127">+C595+1</f>
        <v>118</v>
      </c>
      <c r="D600" s="188">
        <f>VLOOKUP(C600,'Completar SOFSE'!$A$19:$E$501,2,0)</f>
        <v>0</v>
      </c>
      <c r="E600" s="188">
        <f>VLOOKUP(C600,'Completar SOFSE'!$A$19:$E$501,3,0)</f>
        <v>0</v>
      </c>
      <c r="F600" s="188">
        <f>VLOOKUP(C600,'Completar SOFSE'!$A$19:$E$501,4,0)</f>
        <v>0</v>
      </c>
      <c r="G600" s="193">
        <f>VLOOKUP(C600,'Completar SOFSE'!$A$19:$E$501,5,0)</f>
        <v>0</v>
      </c>
      <c r="H600" s="196">
        <f>VLOOKUP(C600,'Completar SOFSE'!$A$19:$F$501,6,0)</f>
        <v>0</v>
      </c>
      <c r="I600" s="68"/>
      <c r="J600" s="79"/>
      <c r="K600" s="79"/>
      <c r="L600" s="49">
        <f t="shared" si="124"/>
        <v>0</v>
      </c>
    </row>
    <row r="601" spans="2:12" hidden="1">
      <c r="B601" s="73" t="s">
        <v>41</v>
      </c>
      <c r="C601" s="186"/>
      <c r="D601" s="189"/>
      <c r="E601" s="189"/>
      <c r="F601" s="189"/>
      <c r="G601" s="194"/>
      <c r="H601" s="197"/>
      <c r="I601" s="65"/>
      <c r="J601" s="79"/>
      <c r="K601" s="79"/>
      <c r="L601" s="49">
        <f t="shared" si="124"/>
        <v>0</v>
      </c>
    </row>
    <row r="602" spans="2:12" hidden="1">
      <c r="B602" s="73" t="s">
        <v>42</v>
      </c>
      <c r="C602" s="186"/>
      <c r="D602" s="189"/>
      <c r="E602" s="189"/>
      <c r="F602" s="189"/>
      <c r="G602" s="194"/>
      <c r="H602" s="197"/>
      <c r="I602" s="65"/>
      <c r="J602" s="79"/>
      <c r="K602" s="79"/>
      <c r="L602" s="49">
        <f t="shared" si="124"/>
        <v>0</v>
      </c>
    </row>
    <row r="603" spans="2:12" hidden="1">
      <c r="B603" s="73" t="s">
        <v>43</v>
      </c>
      <c r="C603" s="186"/>
      <c r="D603" s="189"/>
      <c r="E603" s="189"/>
      <c r="F603" s="189"/>
      <c r="G603" s="194"/>
      <c r="H603" s="197"/>
      <c r="I603" s="65"/>
      <c r="J603" s="51"/>
      <c r="K603" s="79"/>
      <c r="L603" s="49">
        <f t="shared" si="124"/>
        <v>0</v>
      </c>
    </row>
    <row r="604" spans="2:12" ht="13.5" hidden="1" thickBot="1">
      <c r="B604" s="112" t="s">
        <v>44</v>
      </c>
      <c r="C604" s="187"/>
      <c r="D604" s="190"/>
      <c r="E604" s="190"/>
      <c r="F604" s="190"/>
      <c r="G604" s="195"/>
      <c r="H604" s="198"/>
      <c r="I604" s="66"/>
      <c r="J604" s="54"/>
      <c r="K604" s="67"/>
      <c r="L604" s="56">
        <f t="shared" si="124"/>
        <v>0</v>
      </c>
    </row>
    <row r="605" spans="2:12" hidden="1">
      <c r="B605" s="72" t="s">
        <v>40</v>
      </c>
      <c r="C605" s="185">
        <f>+C600+1</f>
        <v>119</v>
      </c>
      <c r="D605" s="188">
        <f>VLOOKUP(C605,'Completar SOFSE'!$A$19:$E$501,2,0)</f>
        <v>0</v>
      </c>
      <c r="E605" s="188">
        <f>VLOOKUP(C605,'Completar SOFSE'!$A$19:$E$501,3,0)</f>
        <v>0</v>
      </c>
      <c r="F605" s="188">
        <f>VLOOKUP(C605,'Completar SOFSE'!$A$19:$E$501,4,0)</f>
        <v>0</v>
      </c>
      <c r="G605" s="193">
        <f>VLOOKUP(C605,'Completar SOFSE'!$A$19:$E$501,5,0)</f>
        <v>0</v>
      </c>
      <c r="H605" s="196">
        <f>VLOOKUP(C605,'Completar SOFSE'!$A$19:$F$501,6,0)</f>
        <v>0</v>
      </c>
      <c r="I605" s="68"/>
      <c r="J605" s="79"/>
      <c r="K605" s="79"/>
      <c r="L605" s="49">
        <f>I605*$D$60+J605*$D$60+K605*$D$60</f>
        <v>0</v>
      </c>
    </row>
    <row r="606" spans="2:12" hidden="1">
      <c r="B606" s="73" t="s">
        <v>41</v>
      </c>
      <c r="C606" s="186"/>
      <c r="D606" s="189"/>
      <c r="E606" s="189"/>
      <c r="F606" s="189"/>
      <c r="G606" s="194"/>
      <c r="H606" s="197"/>
      <c r="I606" s="65"/>
      <c r="J606" s="79"/>
      <c r="K606" s="79"/>
      <c r="L606" s="49">
        <f t="shared" ref="L606:L624" si="128">I606*$D$60+J606*$D$60+K606*$D$60</f>
        <v>0</v>
      </c>
    </row>
    <row r="607" spans="2:12" hidden="1">
      <c r="B607" s="73" t="s">
        <v>42</v>
      </c>
      <c r="C607" s="186"/>
      <c r="D607" s="189"/>
      <c r="E607" s="189"/>
      <c r="F607" s="189"/>
      <c r="G607" s="194"/>
      <c r="H607" s="197"/>
      <c r="I607" s="65"/>
      <c r="J607" s="79"/>
      <c r="K607" s="79"/>
      <c r="L607" s="49">
        <f t="shared" si="128"/>
        <v>0</v>
      </c>
    </row>
    <row r="608" spans="2:12" hidden="1">
      <c r="B608" s="73" t="s">
        <v>43</v>
      </c>
      <c r="C608" s="186"/>
      <c r="D608" s="189"/>
      <c r="E608" s="189"/>
      <c r="F608" s="189"/>
      <c r="G608" s="194"/>
      <c r="H608" s="197"/>
      <c r="I608" s="65"/>
      <c r="J608" s="51"/>
      <c r="K608" s="79"/>
      <c r="L608" s="49">
        <f t="shared" si="128"/>
        <v>0</v>
      </c>
    </row>
    <row r="609" spans="2:12" ht="13.5" hidden="1" thickBot="1">
      <c r="B609" s="112" t="s">
        <v>44</v>
      </c>
      <c r="C609" s="187"/>
      <c r="D609" s="190"/>
      <c r="E609" s="190"/>
      <c r="F609" s="190"/>
      <c r="G609" s="195"/>
      <c r="H609" s="198"/>
      <c r="I609" s="66"/>
      <c r="J609" s="54"/>
      <c r="K609" s="67"/>
      <c r="L609" s="56">
        <f t="shared" si="128"/>
        <v>0</v>
      </c>
    </row>
    <row r="610" spans="2:12" hidden="1">
      <c r="B610" s="72" t="s">
        <v>40</v>
      </c>
      <c r="C610" s="185">
        <f t="shared" ref="C610" si="129">+C605+1</f>
        <v>120</v>
      </c>
      <c r="D610" s="188">
        <f>VLOOKUP(C610,'Completar SOFSE'!$A$19:$E$501,2,0)</f>
        <v>0</v>
      </c>
      <c r="E610" s="188">
        <f>VLOOKUP(C610,'Completar SOFSE'!$A$19:$E$501,3,0)</f>
        <v>0</v>
      </c>
      <c r="F610" s="188">
        <f>VLOOKUP(C610,'Completar SOFSE'!$A$19:$E$501,4,0)</f>
        <v>0</v>
      </c>
      <c r="G610" s="193">
        <f>VLOOKUP(C610,'Completar SOFSE'!$A$19:$E$501,5,0)</f>
        <v>0</v>
      </c>
      <c r="H610" s="196">
        <f>VLOOKUP(C610,'Completar SOFSE'!$A$19:$F$501,6,0)</f>
        <v>0</v>
      </c>
      <c r="I610" s="68"/>
      <c r="J610" s="79"/>
      <c r="K610" s="79"/>
      <c r="L610" s="49">
        <f t="shared" si="128"/>
        <v>0</v>
      </c>
    </row>
    <row r="611" spans="2:12" hidden="1">
      <c r="B611" s="73" t="s">
        <v>41</v>
      </c>
      <c r="C611" s="186"/>
      <c r="D611" s="189"/>
      <c r="E611" s="189"/>
      <c r="F611" s="189"/>
      <c r="G611" s="194"/>
      <c r="H611" s="197"/>
      <c r="I611" s="65"/>
      <c r="J611" s="79"/>
      <c r="K611" s="79"/>
      <c r="L611" s="49">
        <f t="shared" si="128"/>
        <v>0</v>
      </c>
    </row>
    <row r="612" spans="2:12" hidden="1">
      <c r="B612" s="73" t="s">
        <v>42</v>
      </c>
      <c r="C612" s="186"/>
      <c r="D612" s="189"/>
      <c r="E612" s="189"/>
      <c r="F612" s="189"/>
      <c r="G612" s="194"/>
      <c r="H612" s="197"/>
      <c r="I612" s="65"/>
      <c r="J612" s="79"/>
      <c r="K612" s="79"/>
      <c r="L612" s="49">
        <f t="shared" si="128"/>
        <v>0</v>
      </c>
    </row>
    <row r="613" spans="2:12" hidden="1">
      <c r="B613" s="73" t="s">
        <v>43</v>
      </c>
      <c r="C613" s="186"/>
      <c r="D613" s="189"/>
      <c r="E613" s="189"/>
      <c r="F613" s="189"/>
      <c r="G613" s="194"/>
      <c r="H613" s="197"/>
      <c r="I613" s="65"/>
      <c r="J613" s="51"/>
      <c r="K613" s="79"/>
      <c r="L613" s="49">
        <f t="shared" si="128"/>
        <v>0</v>
      </c>
    </row>
    <row r="614" spans="2:12" ht="13.5" hidden="1" thickBot="1">
      <c r="B614" s="112" t="s">
        <v>44</v>
      </c>
      <c r="C614" s="187"/>
      <c r="D614" s="190"/>
      <c r="E614" s="190"/>
      <c r="F614" s="190"/>
      <c r="G614" s="195"/>
      <c r="H614" s="198"/>
      <c r="I614" s="66"/>
      <c r="J614" s="54"/>
      <c r="K614" s="67"/>
      <c r="L614" s="56">
        <f t="shared" si="128"/>
        <v>0</v>
      </c>
    </row>
    <row r="615" spans="2:12" hidden="1">
      <c r="B615" s="72" t="s">
        <v>40</v>
      </c>
      <c r="C615" s="185">
        <f t="shared" ref="C615" si="130">+C610+1</f>
        <v>121</v>
      </c>
      <c r="D615" s="188">
        <f>VLOOKUP(C615,'Completar SOFSE'!$A$19:$E$501,2,0)</f>
        <v>0</v>
      </c>
      <c r="E615" s="188">
        <f>VLOOKUP(C615,'Completar SOFSE'!$A$19:$E$501,3,0)</f>
        <v>0</v>
      </c>
      <c r="F615" s="188">
        <f>VLOOKUP(C615,'Completar SOFSE'!$A$19:$E$501,4,0)</f>
        <v>0</v>
      </c>
      <c r="G615" s="193">
        <f>VLOOKUP(C615,'Completar SOFSE'!$A$19:$E$501,5,0)</f>
        <v>0</v>
      </c>
      <c r="H615" s="196">
        <f>VLOOKUP(C615,'Completar SOFSE'!$A$19:$F$501,6,0)</f>
        <v>0</v>
      </c>
      <c r="I615" s="68"/>
      <c r="J615" s="79"/>
      <c r="K615" s="79"/>
      <c r="L615" s="49">
        <f t="shared" si="128"/>
        <v>0</v>
      </c>
    </row>
    <row r="616" spans="2:12" hidden="1">
      <c r="B616" s="73" t="s">
        <v>41</v>
      </c>
      <c r="C616" s="186"/>
      <c r="D616" s="189"/>
      <c r="E616" s="189"/>
      <c r="F616" s="189"/>
      <c r="G616" s="194"/>
      <c r="H616" s="197"/>
      <c r="I616" s="65"/>
      <c r="J616" s="79"/>
      <c r="K616" s="79"/>
      <c r="L616" s="49">
        <f t="shared" si="128"/>
        <v>0</v>
      </c>
    </row>
    <row r="617" spans="2:12" hidden="1">
      <c r="B617" s="73" t="s">
        <v>42</v>
      </c>
      <c r="C617" s="186"/>
      <c r="D617" s="189"/>
      <c r="E617" s="189"/>
      <c r="F617" s="189"/>
      <c r="G617" s="194"/>
      <c r="H617" s="197"/>
      <c r="I617" s="65"/>
      <c r="J617" s="79"/>
      <c r="K617" s="79"/>
      <c r="L617" s="49">
        <f t="shared" si="128"/>
        <v>0</v>
      </c>
    </row>
    <row r="618" spans="2:12" hidden="1">
      <c r="B618" s="73" t="s">
        <v>43</v>
      </c>
      <c r="C618" s="186"/>
      <c r="D618" s="189"/>
      <c r="E618" s="189"/>
      <c r="F618" s="189"/>
      <c r="G618" s="194"/>
      <c r="H618" s="197"/>
      <c r="I618" s="65"/>
      <c r="J618" s="51"/>
      <c r="K618" s="79"/>
      <c r="L618" s="49">
        <f t="shared" si="128"/>
        <v>0</v>
      </c>
    </row>
    <row r="619" spans="2:12" ht="13.5" hidden="1" thickBot="1">
      <c r="B619" s="112" t="s">
        <v>44</v>
      </c>
      <c r="C619" s="187"/>
      <c r="D619" s="190"/>
      <c r="E619" s="190"/>
      <c r="F619" s="190"/>
      <c r="G619" s="195"/>
      <c r="H619" s="198"/>
      <c r="I619" s="66"/>
      <c r="J619" s="54"/>
      <c r="K619" s="67"/>
      <c r="L619" s="56">
        <f t="shared" si="128"/>
        <v>0</v>
      </c>
    </row>
    <row r="620" spans="2:12" hidden="1">
      <c r="B620" s="72" t="s">
        <v>40</v>
      </c>
      <c r="C620" s="185">
        <f t="shared" ref="C620" si="131">+C615+1</f>
        <v>122</v>
      </c>
      <c r="D620" s="188">
        <f>VLOOKUP(C620,'Completar SOFSE'!$A$19:$E$501,2,0)</f>
        <v>0</v>
      </c>
      <c r="E620" s="188">
        <f>VLOOKUP(C620,'Completar SOFSE'!$A$19:$E$501,3,0)</f>
        <v>0</v>
      </c>
      <c r="F620" s="188">
        <f>VLOOKUP(C620,'Completar SOFSE'!$A$19:$E$501,4,0)</f>
        <v>0</v>
      </c>
      <c r="G620" s="193">
        <f>VLOOKUP(C620,'Completar SOFSE'!$A$19:$E$501,5,0)</f>
        <v>0</v>
      </c>
      <c r="H620" s="196">
        <f>VLOOKUP(C620,'Completar SOFSE'!$A$19:$F$501,6,0)</f>
        <v>0</v>
      </c>
      <c r="I620" s="68"/>
      <c r="J620" s="79"/>
      <c r="K620" s="79"/>
      <c r="L620" s="49">
        <f t="shared" si="128"/>
        <v>0</v>
      </c>
    </row>
    <row r="621" spans="2:12" hidden="1">
      <c r="B621" s="73" t="s">
        <v>41</v>
      </c>
      <c r="C621" s="186"/>
      <c r="D621" s="189"/>
      <c r="E621" s="189"/>
      <c r="F621" s="189"/>
      <c r="G621" s="194"/>
      <c r="H621" s="197"/>
      <c r="I621" s="65"/>
      <c r="J621" s="79"/>
      <c r="K621" s="79"/>
      <c r="L621" s="49">
        <f t="shared" si="128"/>
        <v>0</v>
      </c>
    </row>
    <row r="622" spans="2:12" hidden="1">
      <c r="B622" s="73" t="s">
        <v>42</v>
      </c>
      <c r="C622" s="186"/>
      <c r="D622" s="189"/>
      <c r="E622" s="189"/>
      <c r="F622" s="189"/>
      <c r="G622" s="194"/>
      <c r="H622" s="197"/>
      <c r="I622" s="65"/>
      <c r="J622" s="79"/>
      <c r="K622" s="79"/>
      <c r="L622" s="49">
        <f t="shared" si="128"/>
        <v>0</v>
      </c>
    </row>
    <row r="623" spans="2:12" hidden="1">
      <c r="B623" s="73" t="s">
        <v>43</v>
      </c>
      <c r="C623" s="186"/>
      <c r="D623" s="189"/>
      <c r="E623" s="189"/>
      <c r="F623" s="189"/>
      <c r="G623" s="194"/>
      <c r="H623" s="197"/>
      <c r="I623" s="65"/>
      <c r="J623" s="51"/>
      <c r="K623" s="79"/>
      <c r="L623" s="49">
        <f t="shared" si="128"/>
        <v>0</v>
      </c>
    </row>
    <row r="624" spans="2:12" ht="13.5" hidden="1" thickBot="1">
      <c r="B624" s="112" t="s">
        <v>44</v>
      </c>
      <c r="C624" s="187"/>
      <c r="D624" s="190"/>
      <c r="E624" s="190"/>
      <c r="F624" s="190"/>
      <c r="G624" s="195"/>
      <c r="H624" s="198"/>
      <c r="I624" s="66"/>
      <c r="J624" s="54"/>
      <c r="K624" s="67"/>
      <c r="L624" s="56">
        <f t="shared" si="128"/>
        <v>0</v>
      </c>
    </row>
    <row r="625" spans="2:12" hidden="1">
      <c r="B625" s="72" t="s">
        <v>40</v>
      </c>
      <c r="C625" s="185">
        <f>+C620+1</f>
        <v>123</v>
      </c>
      <c r="D625" s="188">
        <f>VLOOKUP(C625,'Completar SOFSE'!$A$19:$E$501,2,0)</f>
        <v>0</v>
      </c>
      <c r="E625" s="188">
        <f>VLOOKUP(C625,'Completar SOFSE'!$A$19:$E$501,3,0)</f>
        <v>0</v>
      </c>
      <c r="F625" s="188">
        <f>VLOOKUP(C625,'Completar SOFSE'!$A$19:$E$501,4,0)</f>
        <v>0</v>
      </c>
      <c r="G625" s="193">
        <f>VLOOKUP(C625,'Completar SOFSE'!$A$19:$E$501,5,0)</f>
        <v>0</v>
      </c>
      <c r="H625" s="196">
        <f>VLOOKUP(C625,'Completar SOFSE'!$A$19:$F$501,6,0)</f>
        <v>0</v>
      </c>
      <c r="I625" s="68"/>
      <c r="J625" s="79"/>
      <c r="K625" s="79"/>
      <c r="L625" s="49">
        <f>I625*$D$60+J625*$D$60+K625*$D$60</f>
        <v>0</v>
      </c>
    </row>
    <row r="626" spans="2:12" hidden="1">
      <c r="B626" s="73" t="s">
        <v>41</v>
      </c>
      <c r="C626" s="186"/>
      <c r="D626" s="189"/>
      <c r="E626" s="189"/>
      <c r="F626" s="189"/>
      <c r="G626" s="194"/>
      <c r="H626" s="197"/>
      <c r="I626" s="65"/>
      <c r="J626" s="79"/>
      <c r="K626" s="79"/>
      <c r="L626" s="49">
        <f t="shared" ref="L626:L644" si="132">I626*$D$60+J626*$D$60+K626*$D$60</f>
        <v>0</v>
      </c>
    </row>
    <row r="627" spans="2:12" hidden="1">
      <c r="B627" s="73" t="s">
        <v>42</v>
      </c>
      <c r="C627" s="186"/>
      <c r="D627" s="189"/>
      <c r="E627" s="189"/>
      <c r="F627" s="189"/>
      <c r="G627" s="194"/>
      <c r="H627" s="197"/>
      <c r="I627" s="65"/>
      <c r="J627" s="79"/>
      <c r="K627" s="79"/>
      <c r="L627" s="49">
        <f t="shared" si="132"/>
        <v>0</v>
      </c>
    </row>
    <row r="628" spans="2:12" hidden="1">
      <c r="B628" s="73" t="s">
        <v>43</v>
      </c>
      <c r="C628" s="186"/>
      <c r="D628" s="189"/>
      <c r="E628" s="189"/>
      <c r="F628" s="189"/>
      <c r="G628" s="194"/>
      <c r="H628" s="197"/>
      <c r="I628" s="65"/>
      <c r="J628" s="51"/>
      <c r="K628" s="79"/>
      <c r="L628" s="49">
        <f t="shared" si="132"/>
        <v>0</v>
      </c>
    </row>
    <row r="629" spans="2:12" ht="13.5" hidden="1" thickBot="1">
      <c r="B629" s="112" t="s">
        <v>44</v>
      </c>
      <c r="C629" s="187"/>
      <c r="D629" s="190"/>
      <c r="E629" s="190"/>
      <c r="F629" s="190"/>
      <c r="G629" s="195"/>
      <c r="H629" s="198"/>
      <c r="I629" s="66"/>
      <c r="J629" s="54"/>
      <c r="K629" s="67"/>
      <c r="L629" s="56">
        <f t="shared" si="132"/>
        <v>0</v>
      </c>
    </row>
    <row r="630" spans="2:12" hidden="1">
      <c r="B630" s="72" t="s">
        <v>40</v>
      </c>
      <c r="C630" s="185">
        <f t="shared" ref="C630" si="133">+C625+1</f>
        <v>124</v>
      </c>
      <c r="D630" s="188">
        <f>VLOOKUP(C630,'Completar SOFSE'!$A$19:$E$501,2,0)</f>
        <v>0</v>
      </c>
      <c r="E630" s="188">
        <f>VLOOKUP(C630,'Completar SOFSE'!$A$19:$E$501,3,0)</f>
        <v>0</v>
      </c>
      <c r="F630" s="188">
        <f>VLOOKUP(C630,'Completar SOFSE'!$A$19:$E$501,4,0)</f>
        <v>0</v>
      </c>
      <c r="G630" s="193">
        <f>VLOOKUP(C630,'Completar SOFSE'!$A$19:$E$501,5,0)</f>
        <v>0</v>
      </c>
      <c r="H630" s="196">
        <f>VLOOKUP(C630,'Completar SOFSE'!$A$19:$F$501,6,0)</f>
        <v>0</v>
      </c>
      <c r="I630" s="68"/>
      <c r="J630" s="79"/>
      <c r="K630" s="79"/>
      <c r="L630" s="49">
        <f t="shared" si="132"/>
        <v>0</v>
      </c>
    </row>
    <row r="631" spans="2:12" hidden="1">
      <c r="B631" s="73" t="s">
        <v>41</v>
      </c>
      <c r="C631" s="186"/>
      <c r="D631" s="189"/>
      <c r="E631" s="189"/>
      <c r="F631" s="189"/>
      <c r="G631" s="194"/>
      <c r="H631" s="197"/>
      <c r="I631" s="65"/>
      <c r="J631" s="79"/>
      <c r="K631" s="79"/>
      <c r="L631" s="49">
        <f t="shared" si="132"/>
        <v>0</v>
      </c>
    </row>
    <row r="632" spans="2:12" hidden="1">
      <c r="B632" s="73" t="s">
        <v>42</v>
      </c>
      <c r="C632" s="186"/>
      <c r="D632" s="189"/>
      <c r="E632" s="189"/>
      <c r="F632" s="189"/>
      <c r="G632" s="194"/>
      <c r="H632" s="197"/>
      <c r="I632" s="65"/>
      <c r="J632" s="79"/>
      <c r="K632" s="79"/>
      <c r="L632" s="49">
        <f t="shared" si="132"/>
        <v>0</v>
      </c>
    </row>
    <row r="633" spans="2:12" hidden="1">
      <c r="B633" s="73" t="s">
        <v>43</v>
      </c>
      <c r="C633" s="186"/>
      <c r="D633" s="189"/>
      <c r="E633" s="189"/>
      <c r="F633" s="189"/>
      <c r="G633" s="194"/>
      <c r="H633" s="197"/>
      <c r="I633" s="65"/>
      <c r="J633" s="51"/>
      <c r="K633" s="79"/>
      <c r="L633" s="49">
        <f t="shared" si="132"/>
        <v>0</v>
      </c>
    </row>
    <row r="634" spans="2:12" ht="13.5" hidden="1" thickBot="1">
      <c r="B634" s="112" t="s">
        <v>44</v>
      </c>
      <c r="C634" s="187"/>
      <c r="D634" s="190"/>
      <c r="E634" s="190"/>
      <c r="F634" s="190"/>
      <c r="G634" s="195"/>
      <c r="H634" s="198"/>
      <c r="I634" s="66"/>
      <c r="J634" s="54"/>
      <c r="K634" s="67"/>
      <c r="L634" s="56">
        <f t="shared" si="132"/>
        <v>0</v>
      </c>
    </row>
    <row r="635" spans="2:12" hidden="1">
      <c r="B635" s="72" t="s">
        <v>40</v>
      </c>
      <c r="C635" s="185">
        <f t="shared" ref="C635" si="134">+C630+1</f>
        <v>125</v>
      </c>
      <c r="D635" s="188">
        <f>VLOOKUP(C635,'Completar SOFSE'!$A$19:$E$501,2,0)</f>
        <v>0</v>
      </c>
      <c r="E635" s="188">
        <f>VLOOKUP(C635,'Completar SOFSE'!$A$19:$E$501,3,0)</f>
        <v>0</v>
      </c>
      <c r="F635" s="188">
        <f>VLOOKUP(C635,'Completar SOFSE'!$A$19:$E$501,4,0)</f>
        <v>0</v>
      </c>
      <c r="G635" s="193">
        <f>VLOOKUP(C635,'Completar SOFSE'!$A$19:$E$501,5,0)</f>
        <v>0</v>
      </c>
      <c r="H635" s="196">
        <f>VLOOKUP(C635,'Completar SOFSE'!$A$19:$F$501,6,0)</f>
        <v>0</v>
      </c>
      <c r="I635" s="68"/>
      <c r="J635" s="79"/>
      <c r="K635" s="79"/>
      <c r="L635" s="49">
        <f t="shared" si="132"/>
        <v>0</v>
      </c>
    </row>
    <row r="636" spans="2:12" hidden="1">
      <c r="B636" s="73" t="s">
        <v>41</v>
      </c>
      <c r="C636" s="186"/>
      <c r="D636" s="189"/>
      <c r="E636" s="189"/>
      <c r="F636" s="189"/>
      <c r="G636" s="194"/>
      <c r="H636" s="197"/>
      <c r="I636" s="65"/>
      <c r="J636" s="79"/>
      <c r="K636" s="79"/>
      <c r="L636" s="49">
        <f t="shared" si="132"/>
        <v>0</v>
      </c>
    </row>
    <row r="637" spans="2:12" hidden="1">
      <c r="B637" s="73" t="s">
        <v>42</v>
      </c>
      <c r="C637" s="186"/>
      <c r="D637" s="189"/>
      <c r="E637" s="189"/>
      <c r="F637" s="189"/>
      <c r="G637" s="194"/>
      <c r="H637" s="197"/>
      <c r="I637" s="65"/>
      <c r="J637" s="79"/>
      <c r="K637" s="79"/>
      <c r="L637" s="49">
        <f t="shared" si="132"/>
        <v>0</v>
      </c>
    </row>
    <row r="638" spans="2:12" hidden="1">
      <c r="B638" s="73" t="s">
        <v>43</v>
      </c>
      <c r="C638" s="186"/>
      <c r="D638" s="189"/>
      <c r="E638" s="189"/>
      <c r="F638" s="189"/>
      <c r="G638" s="194"/>
      <c r="H638" s="197"/>
      <c r="I638" s="65"/>
      <c r="J638" s="51"/>
      <c r="K638" s="79"/>
      <c r="L638" s="49">
        <f t="shared" si="132"/>
        <v>0</v>
      </c>
    </row>
    <row r="639" spans="2:12" ht="13.5" hidden="1" thickBot="1">
      <c r="B639" s="112" t="s">
        <v>44</v>
      </c>
      <c r="C639" s="187"/>
      <c r="D639" s="190"/>
      <c r="E639" s="190"/>
      <c r="F639" s="190"/>
      <c r="G639" s="195"/>
      <c r="H639" s="198"/>
      <c r="I639" s="66"/>
      <c r="J639" s="54"/>
      <c r="K639" s="67"/>
      <c r="L639" s="56">
        <f t="shared" si="132"/>
        <v>0</v>
      </c>
    </row>
    <row r="640" spans="2:12" hidden="1">
      <c r="B640" s="72" t="s">
        <v>40</v>
      </c>
      <c r="C640" s="185">
        <f t="shared" ref="C640" si="135">+C635+1</f>
        <v>126</v>
      </c>
      <c r="D640" s="188">
        <f>VLOOKUP(C640,'Completar SOFSE'!$A$19:$E$501,2,0)</f>
        <v>0</v>
      </c>
      <c r="E640" s="188">
        <f>VLOOKUP(C640,'Completar SOFSE'!$A$19:$E$501,3,0)</f>
        <v>0</v>
      </c>
      <c r="F640" s="188">
        <f>VLOOKUP(C640,'Completar SOFSE'!$A$19:$E$501,4,0)</f>
        <v>0</v>
      </c>
      <c r="G640" s="193">
        <f>VLOOKUP(C640,'Completar SOFSE'!$A$19:$E$501,5,0)</f>
        <v>0</v>
      </c>
      <c r="H640" s="196">
        <f>VLOOKUP(C640,'Completar SOFSE'!$A$19:$F$501,6,0)</f>
        <v>0</v>
      </c>
      <c r="I640" s="68"/>
      <c r="J640" s="79"/>
      <c r="K640" s="79"/>
      <c r="L640" s="49">
        <f t="shared" si="132"/>
        <v>0</v>
      </c>
    </row>
    <row r="641" spans="2:12" hidden="1">
      <c r="B641" s="73" t="s">
        <v>41</v>
      </c>
      <c r="C641" s="186"/>
      <c r="D641" s="189"/>
      <c r="E641" s="189"/>
      <c r="F641" s="189"/>
      <c r="G641" s="194"/>
      <c r="H641" s="197"/>
      <c r="I641" s="65"/>
      <c r="J641" s="79"/>
      <c r="K641" s="79"/>
      <c r="L641" s="49">
        <f t="shared" si="132"/>
        <v>0</v>
      </c>
    </row>
    <row r="642" spans="2:12" hidden="1">
      <c r="B642" s="73" t="s">
        <v>42</v>
      </c>
      <c r="C642" s="186"/>
      <c r="D642" s="189"/>
      <c r="E642" s="189"/>
      <c r="F642" s="189"/>
      <c r="G642" s="194"/>
      <c r="H642" s="197"/>
      <c r="I642" s="65"/>
      <c r="J642" s="79"/>
      <c r="K642" s="79"/>
      <c r="L642" s="49">
        <f t="shared" si="132"/>
        <v>0</v>
      </c>
    </row>
    <row r="643" spans="2:12" hidden="1">
      <c r="B643" s="73" t="s">
        <v>43</v>
      </c>
      <c r="C643" s="186"/>
      <c r="D643" s="189"/>
      <c r="E643" s="189"/>
      <c r="F643" s="189"/>
      <c r="G643" s="194"/>
      <c r="H643" s="197"/>
      <c r="I643" s="65"/>
      <c r="J643" s="51"/>
      <c r="K643" s="79"/>
      <c r="L643" s="49">
        <f t="shared" si="132"/>
        <v>0</v>
      </c>
    </row>
    <row r="644" spans="2:12" ht="13.5" hidden="1" thickBot="1">
      <c r="B644" s="112" t="s">
        <v>44</v>
      </c>
      <c r="C644" s="187"/>
      <c r="D644" s="190"/>
      <c r="E644" s="190"/>
      <c r="F644" s="190"/>
      <c r="G644" s="195"/>
      <c r="H644" s="198"/>
      <c r="I644" s="66"/>
      <c r="J644" s="54"/>
      <c r="K644" s="67"/>
      <c r="L644" s="56">
        <f t="shared" si="132"/>
        <v>0</v>
      </c>
    </row>
    <row r="645" spans="2:12" hidden="1">
      <c r="B645" s="72" t="s">
        <v>40</v>
      </c>
      <c r="C645" s="185">
        <f>+C640+1</f>
        <v>127</v>
      </c>
      <c r="D645" s="188">
        <f>VLOOKUP(C645,'Completar SOFSE'!$A$19:$E$501,2,0)</f>
        <v>0</v>
      </c>
      <c r="E645" s="188">
        <f>VLOOKUP(C645,'Completar SOFSE'!$A$19:$E$501,3,0)</f>
        <v>0</v>
      </c>
      <c r="F645" s="188">
        <f>VLOOKUP(C645,'Completar SOFSE'!$A$19:$E$501,4,0)</f>
        <v>0</v>
      </c>
      <c r="G645" s="193">
        <f>VLOOKUP(C645,'Completar SOFSE'!$A$19:$E$501,5,0)</f>
        <v>0</v>
      </c>
      <c r="H645" s="196">
        <f>VLOOKUP(C645,'Completar SOFSE'!$A$19:$F$501,6,0)</f>
        <v>0</v>
      </c>
      <c r="I645" s="68"/>
      <c r="J645" s="79"/>
      <c r="K645" s="79"/>
      <c r="L645" s="49">
        <f>I645*$D$60+J645*$D$60+K645*$D$60</f>
        <v>0</v>
      </c>
    </row>
    <row r="646" spans="2:12" hidden="1">
      <c r="B646" s="73" t="s">
        <v>41</v>
      </c>
      <c r="C646" s="186"/>
      <c r="D646" s="189"/>
      <c r="E646" s="189"/>
      <c r="F646" s="189"/>
      <c r="G646" s="194"/>
      <c r="H646" s="197"/>
      <c r="I646" s="65"/>
      <c r="J646" s="79"/>
      <c r="K646" s="79"/>
      <c r="L646" s="49">
        <f t="shared" ref="L646:L664" si="136">I646*$D$60+J646*$D$60+K646*$D$60</f>
        <v>0</v>
      </c>
    </row>
    <row r="647" spans="2:12" hidden="1">
      <c r="B647" s="73" t="s">
        <v>42</v>
      </c>
      <c r="C647" s="186"/>
      <c r="D647" s="189"/>
      <c r="E647" s="189"/>
      <c r="F647" s="189"/>
      <c r="G647" s="194"/>
      <c r="H647" s="197"/>
      <c r="I647" s="65"/>
      <c r="J647" s="79"/>
      <c r="K647" s="79"/>
      <c r="L647" s="49">
        <f t="shared" si="136"/>
        <v>0</v>
      </c>
    </row>
    <row r="648" spans="2:12" hidden="1">
      <c r="B648" s="73" t="s">
        <v>43</v>
      </c>
      <c r="C648" s="186"/>
      <c r="D648" s="189"/>
      <c r="E648" s="189"/>
      <c r="F648" s="189"/>
      <c r="G648" s="194"/>
      <c r="H648" s="197"/>
      <c r="I648" s="65"/>
      <c r="J648" s="51"/>
      <c r="K648" s="79"/>
      <c r="L648" s="49">
        <f t="shared" si="136"/>
        <v>0</v>
      </c>
    </row>
    <row r="649" spans="2:12" ht="13.5" hidden="1" thickBot="1">
      <c r="B649" s="112" t="s">
        <v>44</v>
      </c>
      <c r="C649" s="187"/>
      <c r="D649" s="190"/>
      <c r="E649" s="190"/>
      <c r="F649" s="190"/>
      <c r="G649" s="195"/>
      <c r="H649" s="198"/>
      <c r="I649" s="66"/>
      <c r="J649" s="54"/>
      <c r="K649" s="67"/>
      <c r="L649" s="56">
        <f t="shared" si="136"/>
        <v>0</v>
      </c>
    </row>
    <row r="650" spans="2:12" hidden="1">
      <c r="B650" s="72" t="s">
        <v>40</v>
      </c>
      <c r="C650" s="185">
        <f t="shared" ref="C650" si="137">+C645+1</f>
        <v>128</v>
      </c>
      <c r="D650" s="188">
        <f>VLOOKUP(C650,'Completar SOFSE'!$A$19:$E$501,2,0)</f>
        <v>0</v>
      </c>
      <c r="E650" s="188">
        <f>VLOOKUP(C650,'Completar SOFSE'!$A$19:$E$501,3,0)</f>
        <v>0</v>
      </c>
      <c r="F650" s="188">
        <f>VLOOKUP(C650,'Completar SOFSE'!$A$19:$E$501,4,0)</f>
        <v>0</v>
      </c>
      <c r="G650" s="193">
        <f>VLOOKUP(C650,'Completar SOFSE'!$A$19:$E$501,5,0)</f>
        <v>0</v>
      </c>
      <c r="H650" s="196">
        <f>VLOOKUP(C650,'Completar SOFSE'!$A$19:$F$501,6,0)</f>
        <v>0</v>
      </c>
      <c r="I650" s="68"/>
      <c r="J650" s="79"/>
      <c r="K650" s="79"/>
      <c r="L650" s="49">
        <f t="shared" si="136"/>
        <v>0</v>
      </c>
    </row>
    <row r="651" spans="2:12" hidden="1">
      <c r="B651" s="73" t="s">
        <v>41</v>
      </c>
      <c r="C651" s="186"/>
      <c r="D651" s="189"/>
      <c r="E651" s="189"/>
      <c r="F651" s="189"/>
      <c r="G651" s="194"/>
      <c r="H651" s="197"/>
      <c r="I651" s="65"/>
      <c r="J651" s="79"/>
      <c r="K651" s="79"/>
      <c r="L651" s="49">
        <f t="shared" si="136"/>
        <v>0</v>
      </c>
    </row>
    <row r="652" spans="2:12" hidden="1">
      <c r="B652" s="73" t="s">
        <v>42</v>
      </c>
      <c r="C652" s="186"/>
      <c r="D652" s="189"/>
      <c r="E652" s="189"/>
      <c r="F652" s="189"/>
      <c r="G652" s="194"/>
      <c r="H652" s="197"/>
      <c r="I652" s="65"/>
      <c r="J652" s="79"/>
      <c r="K652" s="79"/>
      <c r="L652" s="49">
        <f t="shared" si="136"/>
        <v>0</v>
      </c>
    </row>
    <row r="653" spans="2:12" hidden="1">
      <c r="B653" s="73" t="s">
        <v>43</v>
      </c>
      <c r="C653" s="186"/>
      <c r="D653" s="189"/>
      <c r="E653" s="189"/>
      <c r="F653" s="189"/>
      <c r="G653" s="194"/>
      <c r="H653" s="197"/>
      <c r="I653" s="65"/>
      <c r="J653" s="51"/>
      <c r="K653" s="79"/>
      <c r="L653" s="49">
        <f t="shared" si="136"/>
        <v>0</v>
      </c>
    </row>
    <row r="654" spans="2:12" ht="13.5" hidden="1" thickBot="1">
      <c r="B654" s="112" t="s">
        <v>44</v>
      </c>
      <c r="C654" s="187"/>
      <c r="D654" s="190"/>
      <c r="E654" s="190"/>
      <c r="F654" s="190"/>
      <c r="G654" s="195"/>
      <c r="H654" s="198"/>
      <c r="I654" s="66"/>
      <c r="J654" s="54"/>
      <c r="K654" s="67"/>
      <c r="L654" s="56">
        <f t="shared" si="136"/>
        <v>0</v>
      </c>
    </row>
    <row r="655" spans="2:12" hidden="1">
      <c r="B655" s="72" t="s">
        <v>40</v>
      </c>
      <c r="C655" s="185">
        <f t="shared" ref="C655" si="138">+C650+1</f>
        <v>129</v>
      </c>
      <c r="D655" s="188">
        <f>VLOOKUP(C655,'Completar SOFSE'!$A$19:$E$501,2,0)</f>
        <v>0</v>
      </c>
      <c r="E655" s="188">
        <f>VLOOKUP(C655,'Completar SOFSE'!$A$19:$E$501,3,0)</f>
        <v>0</v>
      </c>
      <c r="F655" s="188">
        <f>VLOOKUP(C655,'Completar SOFSE'!$A$19:$E$501,4,0)</f>
        <v>0</v>
      </c>
      <c r="G655" s="193">
        <f>VLOOKUP(C655,'Completar SOFSE'!$A$19:$E$501,5,0)</f>
        <v>0</v>
      </c>
      <c r="H655" s="196">
        <f>VLOOKUP(C655,'Completar SOFSE'!$A$19:$F$501,6,0)</f>
        <v>0</v>
      </c>
      <c r="I655" s="68"/>
      <c r="J655" s="79"/>
      <c r="K655" s="79"/>
      <c r="L655" s="49">
        <f t="shared" si="136"/>
        <v>0</v>
      </c>
    </row>
    <row r="656" spans="2:12" hidden="1">
      <c r="B656" s="73" t="s">
        <v>41</v>
      </c>
      <c r="C656" s="186"/>
      <c r="D656" s="189"/>
      <c r="E656" s="189"/>
      <c r="F656" s="189"/>
      <c r="G656" s="194"/>
      <c r="H656" s="197"/>
      <c r="I656" s="65"/>
      <c r="J656" s="79"/>
      <c r="K656" s="79"/>
      <c r="L656" s="49">
        <f t="shared" si="136"/>
        <v>0</v>
      </c>
    </row>
    <row r="657" spans="2:12" hidden="1">
      <c r="B657" s="73" t="s">
        <v>42</v>
      </c>
      <c r="C657" s="186"/>
      <c r="D657" s="189"/>
      <c r="E657" s="189"/>
      <c r="F657" s="189"/>
      <c r="G657" s="194"/>
      <c r="H657" s="197"/>
      <c r="I657" s="65"/>
      <c r="J657" s="79"/>
      <c r="K657" s="79"/>
      <c r="L657" s="49">
        <f t="shared" si="136"/>
        <v>0</v>
      </c>
    </row>
    <row r="658" spans="2:12" hidden="1">
      <c r="B658" s="73" t="s">
        <v>43</v>
      </c>
      <c r="C658" s="186"/>
      <c r="D658" s="189"/>
      <c r="E658" s="189"/>
      <c r="F658" s="189"/>
      <c r="G658" s="194"/>
      <c r="H658" s="197"/>
      <c r="I658" s="65"/>
      <c r="J658" s="51"/>
      <c r="K658" s="79"/>
      <c r="L658" s="49">
        <f t="shared" si="136"/>
        <v>0</v>
      </c>
    </row>
    <row r="659" spans="2:12" ht="13.5" hidden="1" thickBot="1">
      <c r="B659" s="112" t="s">
        <v>44</v>
      </c>
      <c r="C659" s="187"/>
      <c r="D659" s="190"/>
      <c r="E659" s="190"/>
      <c r="F659" s="190"/>
      <c r="G659" s="195"/>
      <c r="H659" s="198"/>
      <c r="I659" s="66"/>
      <c r="J659" s="54"/>
      <c r="K659" s="67"/>
      <c r="L659" s="56">
        <f t="shared" si="136"/>
        <v>0</v>
      </c>
    </row>
    <row r="660" spans="2:12" hidden="1">
      <c r="B660" s="72" t="s">
        <v>40</v>
      </c>
      <c r="C660" s="185">
        <f t="shared" ref="C660" si="139">+C655+1</f>
        <v>130</v>
      </c>
      <c r="D660" s="188">
        <f>VLOOKUP(C660,'Completar SOFSE'!$A$19:$E$501,2,0)</f>
        <v>0</v>
      </c>
      <c r="E660" s="188">
        <f>VLOOKUP(C660,'Completar SOFSE'!$A$19:$E$501,3,0)</f>
        <v>0</v>
      </c>
      <c r="F660" s="188">
        <f>VLOOKUP(C660,'Completar SOFSE'!$A$19:$E$501,4,0)</f>
        <v>0</v>
      </c>
      <c r="G660" s="193">
        <f>VLOOKUP(C660,'Completar SOFSE'!$A$19:$E$501,5,0)</f>
        <v>0</v>
      </c>
      <c r="H660" s="196">
        <f>VLOOKUP(C660,'Completar SOFSE'!$A$19:$F$501,6,0)</f>
        <v>0</v>
      </c>
      <c r="I660" s="68"/>
      <c r="J660" s="79"/>
      <c r="K660" s="79"/>
      <c r="L660" s="49">
        <f t="shared" si="136"/>
        <v>0</v>
      </c>
    </row>
    <row r="661" spans="2:12" hidden="1">
      <c r="B661" s="73" t="s">
        <v>41</v>
      </c>
      <c r="C661" s="186"/>
      <c r="D661" s="189"/>
      <c r="E661" s="189"/>
      <c r="F661" s="189"/>
      <c r="G661" s="194"/>
      <c r="H661" s="197"/>
      <c r="I661" s="65"/>
      <c r="J661" s="79"/>
      <c r="K661" s="79"/>
      <c r="L661" s="49">
        <f t="shared" si="136"/>
        <v>0</v>
      </c>
    </row>
    <row r="662" spans="2:12" hidden="1">
      <c r="B662" s="73" t="s">
        <v>42</v>
      </c>
      <c r="C662" s="186"/>
      <c r="D662" s="189"/>
      <c r="E662" s="189"/>
      <c r="F662" s="189"/>
      <c r="G662" s="194"/>
      <c r="H662" s="197"/>
      <c r="I662" s="65"/>
      <c r="J662" s="79"/>
      <c r="K662" s="79"/>
      <c r="L662" s="49">
        <f t="shared" si="136"/>
        <v>0</v>
      </c>
    </row>
    <row r="663" spans="2:12" hidden="1">
      <c r="B663" s="73" t="s">
        <v>43</v>
      </c>
      <c r="C663" s="186"/>
      <c r="D663" s="189"/>
      <c r="E663" s="189"/>
      <c r="F663" s="189"/>
      <c r="G663" s="194"/>
      <c r="H663" s="197"/>
      <c r="I663" s="65"/>
      <c r="J663" s="51"/>
      <c r="K663" s="79"/>
      <c r="L663" s="49">
        <f t="shared" si="136"/>
        <v>0</v>
      </c>
    </row>
    <row r="664" spans="2:12" ht="13.5" hidden="1" thickBot="1">
      <c r="B664" s="112" t="s">
        <v>44</v>
      </c>
      <c r="C664" s="187"/>
      <c r="D664" s="190"/>
      <c r="E664" s="190"/>
      <c r="F664" s="190"/>
      <c r="G664" s="195"/>
      <c r="H664" s="198"/>
      <c r="I664" s="66"/>
      <c r="J664" s="54"/>
      <c r="K664" s="67"/>
      <c r="L664" s="56">
        <f t="shared" si="136"/>
        <v>0</v>
      </c>
    </row>
    <row r="665" spans="2:12" hidden="1">
      <c r="B665" s="72" t="s">
        <v>40</v>
      </c>
      <c r="C665" s="185">
        <f>+C660+1</f>
        <v>131</v>
      </c>
      <c r="D665" s="188">
        <f>VLOOKUP(C665,'Completar SOFSE'!$A$19:$E$501,2,0)</f>
        <v>0</v>
      </c>
      <c r="E665" s="188">
        <f>VLOOKUP(C665,'Completar SOFSE'!$A$19:$E$501,3,0)</f>
        <v>0</v>
      </c>
      <c r="F665" s="188">
        <f>VLOOKUP(C665,'Completar SOFSE'!$A$19:$E$501,4,0)</f>
        <v>0</v>
      </c>
      <c r="G665" s="193">
        <f>VLOOKUP(C665,'Completar SOFSE'!$A$19:$E$501,5,0)</f>
        <v>0</v>
      </c>
      <c r="H665" s="196">
        <f>VLOOKUP(C665,'Completar SOFSE'!$A$19:$F$501,6,0)</f>
        <v>0</v>
      </c>
      <c r="I665" s="68"/>
      <c r="J665" s="79"/>
      <c r="K665" s="79"/>
      <c r="L665" s="49">
        <f>I665*$D$60+J665*$D$60+K665*$D$60</f>
        <v>0</v>
      </c>
    </row>
    <row r="666" spans="2:12" hidden="1">
      <c r="B666" s="73" t="s">
        <v>41</v>
      </c>
      <c r="C666" s="186"/>
      <c r="D666" s="189"/>
      <c r="E666" s="189"/>
      <c r="F666" s="189"/>
      <c r="G666" s="194"/>
      <c r="H666" s="197"/>
      <c r="I666" s="65"/>
      <c r="J666" s="79"/>
      <c r="K666" s="79"/>
      <c r="L666" s="49">
        <f t="shared" ref="L666:L684" si="140">I666*$D$60+J666*$D$60+K666*$D$60</f>
        <v>0</v>
      </c>
    </row>
    <row r="667" spans="2:12" hidden="1">
      <c r="B667" s="73" t="s">
        <v>42</v>
      </c>
      <c r="C667" s="186"/>
      <c r="D667" s="189"/>
      <c r="E667" s="189"/>
      <c r="F667" s="189"/>
      <c r="G667" s="194"/>
      <c r="H667" s="197"/>
      <c r="I667" s="65"/>
      <c r="J667" s="79"/>
      <c r="K667" s="79"/>
      <c r="L667" s="49">
        <f t="shared" si="140"/>
        <v>0</v>
      </c>
    </row>
    <row r="668" spans="2:12" hidden="1">
      <c r="B668" s="73" t="s">
        <v>43</v>
      </c>
      <c r="C668" s="186"/>
      <c r="D668" s="189"/>
      <c r="E668" s="189"/>
      <c r="F668" s="189"/>
      <c r="G668" s="194"/>
      <c r="H668" s="197"/>
      <c r="I668" s="65"/>
      <c r="J668" s="51"/>
      <c r="K668" s="79"/>
      <c r="L668" s="49">
        <f t="shared" si="140"/>
        <v>0</v>
      </c>
    </row>
    <row r="669" spans="2:12" ht="13.5" hidden="1" thickBot="1">
      <c r="B669" s="112" t="s">
        <v>44</v>
      </c>
      <c r="C669" s="187"/>
      <c r="D669" s="190"/>
      <c r="E669" s="190"/>
      <c r="F669" s="190"/>
      <c r="G669" s="195"/>
      <c r="H669" s="198"/>
      <c r="I669" s="66"/>
      <c r="J669" s="54"/>
      <c r="K669" s="67"/>
      <c r="L669" s="56">
        <f t="shared" si="140"/>
        <v>0</v>
      </c>
    </row>
    <row r="670" spans="2:12" hidden="1">
      <c r="B670" s="72" t="s">
        <v>40</v>
      </c>
      <c r="C670" s="185">
        <f t="shared" ref="C670" si="141">+C665+1</f>
        <v>132</v>
      </c>
      <c r="D670" s="188">
        <f>VLOOKUP(C670,'Completar SOFSE'!$A$19:$E$501,2,0)</f>
        <v>0</v>
      </c>
      <c r="E670" s="188">
        <f>VLOOKUP(C670,'Completar SOFSE'!$A$19:$E$501,3,0)</f>
        <v>0</v>
      </c>
      <c r="F670" s="188">
        <f>VLOOKUP(C670,'Completar SOFSE'!$A$19:$E$501,4,0)</f>
        <v>0</v>
      </c>
      <c r="G670" s="193">
        <f>VLOOKUP(C670,'Completar SOFSE'!$A$19:$E$501,5,0)</f>
        <v>0</v>
      </c>
      <c r="H670" s="196">
        <f>VLOOKUP(C670,'Completar SOFSE'!$A$19:$F$501,6,0)</f>
        <v>0</v>
      </c>
      <c r="I670" s="68"/>
      <c r="J670" s="79"/>
      <c r="K670" s="79"/>
      <c r="L670" s="49">
        <f t="shared" si="140"/>
        <v>0</v>
      </c>
    </row>
    <row r="671" spans="2:12" hidden="1">
      <c r="B671" s="73" t="s">
        <v>41</v>
      </c>
      <c r="C671" s="186"/>
      <c r="D671" s="189"/>
      <c r="E671" s="189"/>
      <c r="F671" s="189"/>
      <c r="G671" s="194"/>
      <c r="H671" s="197"/>
      <c r="I671" s="65"/>
      <c r="J671" s="79"/>
      <c r="K671" s="79"/>
      <c r="L671" s="49">
        <f t="shared" si="140"/>
        <v>0</v>
      </c>
    </row>
    <row r="672" spans="2:12" hidden="1">
      <c r="B672" s="73" t="s">
        <v>42</v>
      </c>
      <c r="C672" s="186"/>
      <c r="D672" s="189"/>
      <c r="E672" s="189"/>
      <c r="F672" s="189"/>
      <c r="G672" s="194"/>
      <c r="H672" s="197"/>
      <c r="I672" s="65"/>
      <c r="J672" s="79"/>
      <c r="K672" s="79"/>
      <c r="L672" s="49">
        <f t="shared" si="140"/>
        <v>0</v>
      </c>
    </row>
    <row r="673" spans="2:12" hidden="1">
      <c r="B673" s="73" t="s">
        <v>43</v>
      </c>
      <c r="C673" s="186"/>
      <c r="D673" s="189"/>
      <c r="E673" s="189"/>
      <c r="F673" s="189"/>
      <c r="G673" s="194"/>
      <c r="H673" s="197"/>
      <c r="I673" s="65"/>
      <c r="J673" s="51"/>
      <c r="K673" s="79"/>
      <c r="L673" s="49">
        <f t="shared" si="140"/>
        <v>0</v>
      </c>
    </row>
    <row r="674" spans="2:12" ht="13.5" hidden="1" thickBot="1">
      <c r="B674" s="112" t="s">
        <v>44</v>
      </c>
      <c r="C674" s="187"/>
      <c r="D674" s="190"/>
      <c r="E674" s="190"/>
      <c r="F674" s="190"/>
      <c r="G674" s="195"/>
      <c r="H674" s="198"/>
      <c r="I674" s="66"/>
      <c r="J674" s="54"/>
      <c r="K674" s="67"/>
      <c r="L674" s="56">
        <f t="shared" si="140"/>
        <v>0</v>
      </c>
    </row>
    <row r="675" spans="2:12" hidden="1">
      <c r="B675" s="72" t="s">
        <v>40</v>
      </c>
      <c r="C675" s="185">
        <f t="shared" ref="C675" si="142">+C670+1</f>
        <v>133</v>
      </c>
      <c r="D675" s="188">
        <f>VLOOKUP(C675,'Completar SOFSE'!$A$19:$E$501,2,0)</f>
        <v>0</v>
      </c>
      <c r="E675" s="188">
        <f>VLOOKUP(C675,'Completar SOFSE'!$A$19:$E$501,3,0)</f>
        <v>0</v>
      </c>
      <c r="F675" s="188">
        <f>VLOOKUP(C675,'Completar SOFSE'!$A$19:$E$501,4,0)</f>
        <v>0</v>
      </c>
      <c r="G675" s="193">
        <f>VLOOKUP(C675,'Completar SOFSE'!$A$19:$E$501,5,0)</f>
        <v>0</v>
      </c>
      <c r="H675" s="196">
        <f>VLOOKUP(C675,'Completar SOFSE'!$A$19:$F$501,6,0)</f>
        <v>0</v>
      </c>
      <c r="I675" s="68"/>
      <c r="J675" s="79"/>
      <c r="K675" s="79"/>
      <c r="L675" s="49">
        <f t="shared" si="140"/>
        <v>0</v>
      </c>
    </row>
    <row r="676" spans="2:12" hidden="1">
      <c r="B676" s="73" t="s">
        <v>41</v>
      </c>
      <c r="C676" s="186"/>
      <c r="D676" s="189"/>
      <c r="E676" s="189"/>
      <c r="F676" s="189"/>
      <c r="G676" s="194"/>
      <c r="H676" s="197"/>
      <c r="I676" s="65"/>
      <c r="J676" s="79"/>
      <c r="K676" s="79"/>
      <c r="L676" s="49">
        <f t="shared" si="140"/>
        <v>0</v>
      </c>
    </row>
    <row r="677" spans="2:12" hidden="1">
      <c r="B677" s="73" t="s">
        <v>42</v>
      </c>
      <c r="C677" s="186"/>
      <c r="D677" s="189"/>
      <c r="E677" s="189"/>
      <c r="F677" s="189"/>
      <c r="G677" s="194"/>
      <c r="H677" s="197"/>
      <c r="I677" s="65"/>
      <c r="J677" s="79"/>
      <c r="K677" s="79"/>
      <c r="L677" s="49">
        <f t="shared" si="140"/>
        <v>0</v>
      </c>
    </row>
    <row r="678" spans="2:12" hidden="1">
      <c r="B678" s="73" t="s">
        <v>43</v>
      </c>
      <c r="C678" s="186"/>
      <c r="D678" s="189"/>
      <c r="E678" s="189"/>
      <c r="F678" s="189"/>
      <c r="G678" s="194"/>
      <c r="H678" s="197"/>
      <c r="I678" s="65"/>
      <c r="J678" s="51"/>
      <c r="K678" s="79"/>
      <c r="L678" s="49">
        <f t="shared" si="140"/>
        <v>0</v>
      </c>
    </row>
    <row r="679" spans="2:12" ht="13.5" hidden="1" thickBot="1">
      <c r="B679" s="112" t="s">
        <v>44</v>
      </c>
      <c r="C679" s="187"/>
      <c r="D679" s="190"/>
      <c r="E679" s="190"/>
      <c r="F679" s="190"/>
      <c r="G679" s="195"/>
      <c r="H679" s="198"/>
      <c r="I679" s="66"/>
      <c r="J679" s="54"/>
      <c r="K679" s="67"/>
      <c r="L679" s="56">
        <f t="shared" si="140"/>
        <v>0</v>
      </c>
    </row>
    <row r="680" spans="2:12" hidden="1">
      <c r="B680" s="72" t="s">
        <v>40</v>
      </c>
      <c r="C680" s="185">
        <f t="shared" ref="C680" si="143">+C675+1</f>
        <v>134</v>
      </c>
      <c r="D680" s="188">
        <f>VLOOKUP(C680,'Completar SOFSE'!$A$19:$E$501,2,0)</f>
        <v>0</v>
      </c>
      <c r="E680" s="188">
        <f>VLOOKUP(C680,'Completar SOFSE'!$A$19:$E$501,3,0)</f>
        <v>0</v>
      </c>
      <c r="F680" s="188">
        <f>VLOOKUP(C680,'Completar SOFSE'!$A$19:$E$501,4,0)</f>
        <v>0</v>
      </c>
      <c r="G680" s="193">
        <f>VLOOKUP(C680,'Completar SOFSE'!$A$19:$E$501,5,0)</f>
        <v>0</v>
      </c>
      <c r="H680" s="196">
        <f>VLOOKUP(C680,'Completar SOFSE'!$A$19:$F$501,6,0)</f>
        <v>0</v>
      </c>
      <c r="I680" s="68"/>
      <c r="J680" s="79"/>
      <c r="K680" s="79"/>
      <c r="L680" s="49">
        <f t="shared" si="140"/>
        <v>0</v>
      </c>
    </row>
    <row r="681" spans="2:12" hidden="1">
      <c r="B681" s="73" t="s">
        <v>41</v>
      </c>
      <c r="C681" s="186"/>
      <c r="D681" s="189"/>
      <c r="E681" s="189"/>
      <c r="F681" s="189"/>
      <c r="G681" s="194"/>
      <c r="H681" s="197"/>
      <c r="I681" s="65"/>
      <c r="J681" s="79"/>
      <c r="K681" s="79"/>
      <c r="L681" s="49">
        <f t="shared" si="140"/>
        <v>0</v>
      </c>
    </row>
    <row r="682" spans="2:12" hidden="1">
      <c r="B682" s="73" t="s">
        <v>42</v>
      </c>
      <c r="C682" s="186"/>
      <c r="D682" s="189"/>
      <c r="E682" s="189"/>
      <c r="F682" s="189"/>
      <c r="G682" s="194"/>
      <c r="H682" s="197"/>
      <c r="I682" s="65"/>
      <c r="J682" s="79"/>
      <c r="K682" s="79"/>
      <c r="L682" s="49">
        <f t="shared" si="140"/>
        <v>0</v>
      </c>
    </row>
    <row r="683" spans="2:12" hidden="1">
      <c r="B683" s="73" t="s">
        <v>43</v>
      </c>
      <c r="C683" s="186"/>
      <c r="D683" s="189"/>
      <c r="E683" s="189"/>
      <c r="F683" s="189"/>
      <c r="G683" s="194"/>
      <c r="H683" s="197"/>
      <c r="I683" s="65"/>
      <c r="J683" s="51"/>
      <c r="K683" s="79"/>
      <c r="L683" s="49">
        <f t="shared" si="140"/>
        <v>0</v>
      </c>
    </row>
    <row r="684" spans="2:12" ht="13.5" hidden="1" thickBot="1">
      <c r="B684" s="112" t="s">
        <v>44</v>
      </c>
      <c r="C684" s="187"/>
      <c r="D684" s="190"/>
      <c r="E684" s="190"/>
      <c r="F684" s="190"/>
      <c r="G684" s="195"/>
      <c r="H684" s="198"/>
      <c r="I684" s="66"/>
      <c r="J684" s="54"/>
      <c r="K684" s="67"/>
      <c r="L684" s="56">
        <f t="shared" si="140"/>
        <v>0</v>
      </c>
    </row>
    <row r="685" spans="2:12" hidden="1">
      <c r="B685" s="72" t="s">
        <v>40</v>
      </c>
      <c r="C685" s="185">
        <f>+C680+1</f>
        <v>135</v>
      </c>
      <c r="D685" s="188">
        <f>VLOOKUP(C685,'Completar SOFSE'!$A$19:$E$501,2,0)</f>
        <v>0</v>
      </c>
      <c r="E685" s="188">
        <f>VLOOKUP(C685,'Completar SOFSE'!$A$19:$E$501,3,0)</f>
        <v>0</v>
      </c>
      <c r="F685" s="188">
        <f>VLOOKUP(C685,'Completar SOFSE'!$A$19:$E$501,4,0)</f>
        <v>0</v>
      </c>
      <c r="G685" s="193">
        <f>VLOOKUP(C685,'Completar SOFSE'!$A$19:$E$501,5,0)</f>
        <v>0</v>
      </c>
      <c r="H685" s="196">
        <f>VLOOKUP(C685,'Completar SOFSE'!$A$19:$F$501,6,0)</f>
        <v>0</v>
      </c>
      <c r="I685" s="68"/>
      <c r="J685" s="79"/>
      <c r="K685" s="79"/>
      <c r="L685" s="49">
        <f>I685*$D$60+J685*$D$60+K685*$D$60</f>
        <v>0</v>
      </c>
    </row>
    <row r="686" spans="2:12" hidden="1">
      <c r="B686" s="73" t="s">
        <v>41</v>
      </c>
      <c r="C686" s="186"/>
      <c r="D686" s="189"/>
      <c r="E686" s="189"/>
      <c r="F686" s="189"/>
      <c r="G686" s="194"/>
      <c r="H686" s="197"/>
      <c r="I686" s="65"/>
      <c r="J686" s="79"/>
      <c r="K686" s="79"/>
      <c r="L686" s="49">
        <f t="shared" ref="L686:L704" si="144">I686*$D$60+J686*$D$60+K686*$D$60</f>
        <v>0</v>
      </c>
    </row>
    <row r="687" spans="2:12" hidden="1">
      <c r="B687" s="73" t="s">
        <v>42</v>
      </c>
      <c r="C687" s="186"/>
      <c r="D687" s="189"/>
      <c r="E687" s="189"/>
      <c r="F687" s="189"/>
      <c r="G687" s="194"/>
      <c r="H687" s="197"/>
      <c r="I687" s="65"/>
      <c r="J687" s="79"/>
      <c r="K687" s="79"/>
      <c r="L687" s="49">
        <f t="shared" si="144"/>
        <v>0</v>
      </c>
    </row>
    <row r="688" spans="2:12" hidden="1">
      <c r="B688" s="73" t="s">
        <v>43</v>
      </c>
      <c r="C688" s="186"/>
      <c r="D688" s="189"/>
      <c r="E688" s="189"/>
      <c r="F688" s="189"/>
      <c r="G688" s="194"/>
      <c r="H688" s="197"/>
      <c r="I688" s="65"/>
      <c r="J688" s="51"/>
      <c r="K688" s="79"/>
      <c r="L688" s="49">
        <f t="shared" si="144"/>
        <v>0</v>
      </c>
    </row>
    <row r="689" spans="2:12" ht="13.5" hidden="1" thickBot="1">
      <c r="B689" s="112" t="s">
        <v>44</v>
      </c>
      <c r="C689" s="187"/>
      <c r="D689" s="190"/>
      <c r="E689" s="190"/>
      <c r="F689" s="190"/>
      <c r="G689" s="195"/>
      <c r="H689" s="198"/>
      <c r="I689" s="66"/>
      <c r="J689" s="54"/>
      <c r="K689" s="67"/>
      <c r="L689" s="56">
        <f t="shared" si="144"/>
        <v>0</v>
      </c>
    </row>
    <row r="690" spans="2:12" hidden="1">
      <c r="B690" s="72" t="s">
        <v>40</v>
      </c>
      <c r="C690" s="185">
        <f t="shared" ref="C690" si="145">+C685+1</f>
        <v>136</v>
      </c>
      <c r="D690" s="188">
        <f>VLOOKUP(C690,'Completar SOFSE'!$A$19:$E$501,2,0)</f>
        <v>0</v>
      </c>
      <c r="E690" s="188">
        <f>VLOOKUP(C690,'Completar SOFSE'!$A$19:$E$501,3,0)</f>
        <v>0</v>
      </c>
      <c r="F690" s="188">
        <f>VLOOKUP(C690,'Completar SOFSE'!$A$19:$E$501,4,0)</f>
        <v>0</v>
      </c>
      <c r="G690" s="193">
        <f>VLOOKUP(C690,'Completar SOFSE'!$A$19:$E$501,5,0)</f>
        <v>0</v>
      </c>
      <c r="H690" s="196">
        <f>VLOOKUP(C690,'Completar SOFSE'!$A$19:$F$501,6,0)</f>
        <v>0</v>
      </c>
      <c r="I690" s="68"/>
      <c r="J690" s="79"/>
      <c r="K690" s="79"/>
      <c r="L690" s="49">
        <f t="shared" si="144"/>
        <v>0</v>
      </c>
    </row>
    <row r="691" spans="2:12" hidden="1">
      <c r="B691" s="73" t="s">
        <v>41</v>
      </c>
      <c r="C691" s="186"/>
      <c r="D691" s="189"/>
      <c r="E691" s="189"/>
      <c r="F691" s="189"/>
      <c r="G691" s="194"/>
      <c r="H691" s="197"/>
      <c r="I691" s="65"/>
      <c r="J691" s="79"/>
      <c r="K691" s="79"/>
      <c r="L691" s="49">
        <f t="shared" si="144"/>
        <v>0</v>
      </c>
    </row>
    <row r="692" spans="2:12" hidden="1">
      <c r="B692" s="73" t="s">
        <v>42</v>
      </c>
      <c r="C692" s="186"/>
      <c r="D692" s="189"/>
      <c r="E692" s="189"/>
      <c r="F692" s="189"/>
      <c r="G692" s="194"/>
      <c r="H692" s="197"/>
      <c r="I692" s="65"/>
      <c r="J692" s="79"/>
      <c r="K692" s="79"/>
      <c r="L692" s="49">
        <f t="shared" si="144"/>
        <v>0</v>
      </c>
    </row>
    <row r="693" spans="2:12" hidden="1">
      <c r="B693" s="73" t="s">
        <v>43</v>
      </c>
      <c r="C693" s="186"/>
      <c r="D693" s="189"/>
      <c r="E693" s="189"/>
      <c r="F693" s="189"/>
      <c r="G693" s="194"/>
      <c r="H693" s="197"/>
      <c r="I693" s="65"/>
      <c r="J693" s="51"/>
      <c r="K693" s="79"/>
      <c r="L693" s="49">
        <f t="shared" si="144"/>
        <v>0</v>
      </c>
    </row>
    <row r="694" spans="2:12" ht="13.5" hidden="1" thickBot="1">
      <c r="B694" s="112" t="s">
        <v>44</v>
      </c>
      <c r="C694" s="187"/>
      <c r="D694" s="190"/>
      <c r="E694" s="190"/>
      <c r="F694" s="190"/>
      <c r="G694" s="195"/>
      <c r="H694" s="198"/>
      <c r="I694" s="66"/>
      <c r="J694" s="54"/>
      <c r="K694" s="67"/>
      <c r="L694" s="56">
        <f t="shared" si="144"/>
        <v>0</v>
      </c>
    </row>
    <row r="695" spans="2:12" hidden="1">
      <c r="B695" s="72" t="s">
        <v>40</v>
      </c>
      <c r="C695" s="185">
        <f t="shared" ref="C695" si="146">+C690+1</f>
        <v>137</v>
      </c>
      <c r="D695" s="188">
        <f>VLOOKUP(C695,'Completar SOFSE'!$A$19:$E$501,2,0)</f>
        <v>0</v>
      </c>
      <c r="E695" s="188">
        <f>VLOOKUP(C695,'Completar SOFSE'!$A$19:$E$501,3,0)</f>
        <v>0</v>
      </c>
      <c r="F695" s="188">
        <f>VLOOKUP(C695,'Completar SOFSE'!$A$19:$E$501,4,0)</f>
        <v>0</v>
      </c>
      <c r="G695" s="193">
        <f>VLOOKUP(C695,'Completar SOFSE'!$A$19:$E$501,5,0)</f>
        <v>0</v>
      </c>
      <c r="H695" s="196">
        <f>VLOOKUP(C695,'Completar SOFSE'!$A$19:$F$501,6,0)</f>
        <v>0</v>
      </c>
      <c r="I695" s="68"/>
      <c r="J695" s="79"/>
      <c r="K695" s="79"/>
      <c r="L695" s="49">
        <f t="shared" si="144"/>
        <v>0</v>
      </c>
    </row>
    <row r="696" spans="2:12" hidden="1">
      <c r="B696" s="73" t="s">
        <v>41</v>
      </c>
      <c r="C696" s="186"/>
      <c r="D696" s="189"/>
      <c r="E696" s="189"/>
      <c r="F696" s="189"/>
      <c r="G696" s="194"/>
      <c r="H696" s="197"/>
      <c r="I696" s="65"/>
      <c r="J696" s="79"/>
      <c r="K696" s="79"/>
      <c r="L696" s="49">
        <f t="shared" si="144"/>
        <v>0</v>
      </c>
    </row>
    <row r="697" spans="2:12" hidden="1">
      <c r="B697" s="73" t="s">
        <v>42</v>
      </c>
      <c r="C697" s="186"/>
      <c r="D697" s="189"/>
      <c r="E697" s="189"/>
      <c r="F697" s="189"/>
      <c r="G697" s="194"/>
      <c r="H697" s="197"/>
      <c r="I697" s="65"/>
      <c r="J697" s="79"/>
      <c r="K697" s="79"/>
      <c r="L697" s="49">
        <f t="shared" si="144"/>
        <v>0</v>
      </c>
    </row>
    <row r="698" spans="2:12" hidden="1">
      <c r="B698" s="73" t="s">
        <v>43</v>
      </c>
      <c r="C698" s="186"/>
      <c r="D698" s="189"/>
      <c r="E698" s="189"/>
      <c r="F698" s="189"/>
      <c r="G698" s="194"/>
      <c r="H698" s="197"/>
      <c r="I698" s="65"/>
      <c r="J698" s="51"/>
      <c r="K698" s="79"/>
      <c r="L698" s="49">
        <f t="shared" si="144"/>
        <v>0</v>
      </c>
    </row>
    <row r="699" spans="2:12" ht="13.5" hidden="1" thickBot="1">
      <c r="B699" s="112" t="s">
        <v>44</v>
      </c>
      <c r="C699" s="187"/>
      <c r="D699" s="190"/>
      <c r="E699" s="190"/>
      <c r="F699" s="190"/>
      <c r="G699" s="195"/>
      <c r="H699" s="198"/>
      <c r="I699" s="66"/>
      <c r="J699" s="54"/>
      <c r="K699" s="67"/>
      <c r="L699" s="56">
        <f t="shared" si="144"/>
        <v>0</v>
      </c>
    </row>
    <row r="700" spans="2:12" hidden="1">
      <c r="B700" s="72" t="s">
        <v>40</v>
      </c>
      <c r="C700" s="185">
        <f t="shared" ref="C700" si="147">+C695+1</f>
        <v>138</v>
      </c>
      <c r="D700" s="188">
        <f>VLOOKUP(C700,'Completar SOFSE'!$A$19:$E$501,2,0)</f>
        <v>0</v>
      </c>
      <c r="E700" s="188">
        <f>VLOOKUP(C700,'Completar SOFSE'!$A$19:$E$501,3,0)</f>
        <v>0</v>
      </c>
      <c r="F700" s="188">
        <f>VLOOKUP(C700,'Completar SOFSE'!$A$19:$E$501,4,0)</f>
        <v>0</v>
      </c>
      <c r="G700" s="193">
        <f>VLOOKUP(C700,'Completar SOFSE'!$A$19:$E$501,5,0)</f>
        <v>0</v>
      </c>
      <c r="H700" s="196">
        <f>VLOOKUP(C700,'Completar SOFSE'!$A$19:$F$501,6,0)</f>
        <v>0</v>
      </c>
      <c r="I700" s="68"/>
      <c r="J700" s="79"/>
      <c r="K700" s="79"/>
      <c r="L700" s="49">
        <f t="shared" si="144"/>
        <v>0</v>
      </c>
    </row>
    <row r="701" spans="2:12" hidden="1">
      <c r="B701" s="73" t="s">
        <v>41</v>
      </c>
      <c r="C701" s="186"/>
      <c r="D701" s="189"/>
      <c r="E701" s="189"/>
      <c r="F701" s="189"/>
      <c r="G701" s="194"/>
      <c r="H701" s="197"/>
      <c r="I701" s="65"/>
      <c r="J701" s="79"/>
      <c r="K701" s="79"/>
      <c r="L701" s="49">
        <f t="shared" si="144"/>
        <v>0</v>
      </c>
    </row>
    <row r="702" spans="2:12" hidden="1">
      <c r="B702" s="73" t="s">
        <v>42</v>
      </c>
      <c r="C702" s="186"/>
      <c r="D702" s="189"/>
      <c r="E702" s="189"/>
      <c r="F702" s="189"/>
      <c r="G702" s="194"/>
      <c r="H702" s="197"/>
      <c r="I702" s="65"/>
      <c r="J702" s="79"/>
      <c r="K702" s="79"/>
      <c r="L702" s="49">
        <f t="shared" si="144"/>
        <v>0</v>
      </c>
    </row>
    <row r="703" spans="2:12" hidden="1">
      <c r="B703" s="73" t="s">
        <v>43</v>
      </c>
      <c r="C703" s="186"/>
      <c r="D703" s="189"/>
      <c r="E703" s="189"/>
      <c r="F703" s="189"/>
      <c r="G703" s="194"/>
      <c r="H703" s="197"/>
      <c r="I703" s="65"/>
      <c r="J703" s="51"/>
      <c r="K703" s="79"/>
      <c r="L703" s="49">
        <f t="shared" si="144"/>
        <v>0</v>
      </c>
    </row>
    <row r="704" spans="2:12" ht="13.5" hidden="1" thickBot="1">
      <c r="B704" s="112" t="s">
        <v>44</v>
      </c>
      <c r="C704" s="187"/>
      <c r="D704" s="190"/>
      <c r="E704" s="190"/>
      <c r="F704" s="190"/>
      <c r="G704" s="195"/>
      <c r="H704" s="198"/>
      <c r="I704" s="66"/>
      <c r="J704" s="54"/>
      <c r="K704" s="67"/>
      <c r="L704" s="56">
        <f t="shared" si="144"/>
        <v>0</v>
      </c>
    </row>
    <row r="705" spans="2:12" hidden="1">
      <c r="B705" s="72" t="s">
        <v>40</v>
      </c>
      <c r="C705" s="185">
        <f>+C700+1</f>
        <v>139</v>
      </c>
      <c r="D705" s="188">
        <f>VLOOKUP(C705,'Completar SOFSE'!$A$19:$E$501,2,0)</f>
        <v>0</v>
      </c>
      <c r="E705" s="188">
        <f>VLOOKUP(C705,'Completar SOFSE'!$A$19:$E$501,3,0)</f>
        <v>0</v>
      </c>
      <c r="F705" s="188">
        <f>VLOOKUP(C705,'Completar SOFSE'!$A$19:$E$501,4,0)</f>
        <v>0</v>
      </c>
      <c r="G705" s="193">
        <f>VLOOKUP(C705,'Completar SOFSE'!$A$19:$E$501,5,0)</f>
        <v>0</v>
      </c>
      <c r="H705" s="196">
        <f>VLOOKUP(C705,'Completar SOFSE'!$A$19:$F$501,6,0)</f>
        <v>0</v>
      </c>
      <c r="I705" s="68"/>
      <c r="J705" s="79"/>
      <c r="K705" s="79"/>
      <c r="L705" s="49">
        <f>I705*$D$60+J705*$D$60+K705*$D$60</f>
        <v>0</v>
      </c>
    </row>
    <row r="706" spans="2:12" hidden="1">
      <c r="B706" s="73" t="s">
        <v>41</v>
      </c>
      <c r="C706" s="186"/>
      <c r="D706" s="189"/>
      <c r="E706" s="189"/>
      <c r="F706" s="189"/>
      <c r="G706" s="194"/>
      <c r="H706" s="197"/>
      <c r="I706" s="65"/>
      <c r="J706" s="79"/>
      <c r="K706" s="79"/>
      <c r="L706" s="49">
        <f t="shared" ref="L706:L724" si="148">I706*$D$60+J706*$D$60+K706*$D$60</f>
        <v>0</v>
      </c>
    </row>
    <row r="707" spans="2:12" hidden="1">
      <c r="B707" s="73" t="s">
        <v>42</v>
      </c>
      <c r="C707" s="186"/>
      <c r="D707" s="189"/>
      <c r="E707" s="189"/>
      <c r="F707" s="189"/>
      <c r="G707" s="194"/>
      <c r="H707" s="197"/>
      <c r="I707" s="65"/>
      <c r="J707" s="79"/>
      <c r="K707" s="79"/>
      <c r="L707" s="49">
        <f t="shared" si="148"/>
        <v>0</v>
      </c>
    </row>
    <row r="708" spans="2:12" hidden="1">
      <c r="B708" s="73" t="s">
        <v>43</v>
      </c>
      <c r="C708" s="186"/>
      <c r="D708" s="189"/>
      <c r="E708" s="189"/>
      <c r="F708" s="189"/>
      <c r="G708" s="194"/>
      <c r="H708" s="197"/>
      <c r="I708" s="65"/>
      <c r="J708" s="51"/>
      <c r="K708" s="79"/>
      <c r="L708" s="49">
        <f t="shared" si="148"/>
        <v>0</v>
      </c>
    </row>
    <row r="709" spans="2:12" ht="13.5" hidden="1" thickBot="1">
      <c r="B709" s="112" t="s">
        <v>44</v>
      </c>
      <c r="C709" s="187"/>
      <c r="D709" s="190"/>
      <c r="E709" s="190"/>
      <c r="F709" s="190"/>
      <c r="G709" s="195"/>
      <c r="H709" s="198"/>
      <c r="I709" s="66"/>
      <c r="J709" s="54"/>
      <c r="K709" s="67"/>
      <c r="L709" s="56">
        <f t="shared" si="148"/>
        <v>0</v>
      </c>
    </row>
    <row r="710" spans="2:12" hidden="1">
      <c r="B710" s="72" t="s">
        <v>40</v>
      </c>
      <c r="C710" s="185">
        <f t="shared" ref="C710" si="149">+C705+1</f>
        <v>140</v>
      </c>
      <c r="D710" s="188">
        <f>VLOOKUP(C710,'Completar SOFSE'!$A$19:$E$501,2,0)</f>
        <v>0</v>
      </c>
      <c r="E710" s="188">
        <f>VLOOKUP(C710,'Completar SOFSE'!$A$19:$E$501,3,0)</f>
        <v>0</v>
      </c>
      <c r="F710" s="188">
        <f>VLOOKUP(C710,'Completar SOFSE'!$A$19:$E$501,4,0)</f>
        <v>0</v>
      </c>
      <c r="G710" s="193">
        <f>VLOOKUP(C710,'Completar SOFSE'!$A$19:$E$501,5,0)</f>
        <v>0</v>
      </c>
      <c r="H710" s="196">
        <f>VLOOKUP(C710,'Completar SOFSE'!$A$19:$F$501,6,0)</f>
        <v>0</v>
      </c>
      <c r="I710" s="68"/>
      <c r="J710" s="79"/>
      <c r="K710" s="79"/>
      <c r="L710" s="49">
        <f t="shared" si="148"/>
        <v>0</v>
      </c>
    </row>
    <row r="711" spans="2:12" hidden="1">
      <c r="B711" s="73" t="s">
        <v>41</v>
      </c>
      <c r="C711" s="186"/>
      <c r="D711" s="189"/>
      <c r="E711" s="189"/>
      <c r="F711" s="189"/>
      <c r="G711" s="194"/>
      <c r="H711" s="197"/>
      <c r="I711" s="65"/>
      <c r="J711" s="79"/>
      <c r="K711" s="79"/>
      <c r="L711" s="49">
        <f t="shared" si="148"/>
        <v>0</v>
      </c>
    </row>
    <row r="712" spans="2:12" hidden="1">
      <c r="B712" s="73" t="s">
        <v>42</v>
      </c>
      <c r="C712" s="186"/>
      <c r="D712" s="189"/>
      <c r="E712" s="189"/>
      <c r="F712" s="189"/>
      <c r="G712" s="194"/>
      <c r="H712" s="197"/>
      <c r="I712" s="65"/>
      <c r="J712" s="79"/>
      <c r="K712" s="79"/>
      <c r="L712" s="49">
        <f t="shared" si="148"/>
        <v>0</v>
      </c>
    </row>
    <row r="713" spans="2:12" hidden="1">
      <c r="B713" s="73" t="s">
        <v>43</v>
      </c>
      <c r="C713" s="186"/>
      <c r="D713" s="189"/>
      <c r="E713" s="189"/>
      <c r="F713" s="189"/>
      <c r="G713" s="194"/>
      <c r="H713" s="197"/>
      <c r="I713" s="65"/>
      <c r="J713" s="51"/>
      <c r="K713" s="79"/>
      <c r="L713" s="49">
        <f t="shared" si="148"/>
        <v>0</v>
      </c>
    </row>
    <row r="714" spans="2:12" ht="13.5" hidden="1" thickBot="1">
      <c r="B714" s="112" t="s">
        <v>44</v>
      </c>
      <c r="C714" s="187"/>
      <c r="D714" s="190"/>
      <c r="E714" s="190"/>
      <c r="F714" s="190"/>
      <c r="G714" s="195"/>
      <c r="H714" s="198"/>
      <c r="I714" s="66"/>
      <c r="J714" s="54"/>
      <c r="K714" s="67"/>
      <c r="L714" s="56">
        <f t="shared" si="148"/>
        <v>0</v>
      </c>
    </row>
    <row r="715" spans="2:12" hidden="1">
      <c r="B715" s="72" t="s">
        <v>40</v>
      </c>
      <c r="C715" s="185">
        <f t="shared" ref="C715" si="150">+C710+1</f>
        <v>141</v>
      </c>
      <c r="D715" s="188">
        <f>VLOOKUP(C715,'Completar SOFSE'!$A$19:$E$501,2,0)</f>
        <v>0</v>
      </c>
      <c r="E715" s="188">
        <f>VLOOKUP(C715,'Completar SOFSE'!$A$19:$E$501,3,0)</f>
        <v>0</v>
      </c>
      <c r="F715" s="188">
        <f>VLOOKUP(C715,'Completar SOFSE'!$A$19:$E$501,4,0)</f>
        <v>0</v>
      </c>
      <c r="G715" s="193">
        <f>VLOOKUP(C715,'Completar SOFSE'!$A$19:$E$501,5,0)</f>
        <v>0</v>
      </c>
      <c r="H715" s="196">
        <f>VLOOKUP(C715,'Completar SOFSE'!$A$19:$F$501,6,0)</f>
        <v>0</v>
      </c>
      <c r="I715" s="68"/>
      <c r="J715" s="79"/>
      <c r="K715" s="79"/>
      <c r="L715" s="49">
        <f t="shared" si="148"/>
        <v>0</v>
      </c>
    </row>
    <row r="716" spans="2:12" hidden="1">
      <c r="B716" s="73" t="s">
        <v>41</v>
      </c>
      <c r="C716" s="186"/>
      <c r="D716" s="189"/>
      <c r="E716" s="189"/>
      <c r="F716" s="189"/>
      <c r="G716" s="194"/>
      <c r="H716" s="197"/>
      <c r="I716" s="65"/>
      <c r="J716" s="79"/>
      <c r="K716" s="79"/>
      <c r="L716" s="49">
        <f t="shared" si="148"/>
        <v>0</v>
      </c>
    </row>
    <row r="717" spans="2:12" hidden="1">
      <c r="B717" s="73" t="s">
        <v>42</v>
      </c>
      <c r="C717" s="186"/>
      <c r="D717" s="189"/>
      <c r="E717" s="189"/>
      <c r="F717" s="189"/>
      <c r="G717" s="194"/>
      <c r="H717" s="197"/>
      <c r="I717" s="65"/>
      <c r="J717" s="79"/>
      <c r="K717" s="79"/>
      <c r="L717" s="49">
        <f t="shared" si="148"/>
        <v>0</v>
      </c>
    </row>
    <row r="718" spans="2:12" hidden="1">
      <c r="B718" s="73" t="s">
        <v>43</v>
      </c>
      <c r="C718" s="186"/>
      <c r="D718" s="189"/>
      <c r="E718" s="189"/>
      <c r="F718" s="189"/>
      <c r="G718" s="194"/>
      <c r="H718" s="197"/>
      <c r="I718" s="65"/>
      <c r="J718" s="51"/>
      <c r="K718" s="79"/>
      <c r="L718" s="49">
        <f t="shared" si="148"/>
        <v>0</v>
      </c>
    </row>
    <row r="719" spans="2:12" ht="13.5" hidden="1" thickBot="1">
      <c r="B719" s="112" t="s">
        <v>44</v>
      </c>
      <c r="C719" s="187"/>
      <c r="D719" s="190"/>
      <c r="E719" s="190"/>
      <c r="F719" s="190"/>
      <c r="G719" s="195"/>
      <c r="H719" s="198"/>
      <c r="I719" s="66"/>
      <c r="J719" s="54"/>
      <c r="K719" s="67"/>
      <c r="L719" s="56">
        <f t="shared" si="148"/>
        <v>0</v>
      </c>
    </row>
    <row r="720" spans="2:12" hidden="1">
      <c r="B720" s="72" t="s">
        <v>40</v>
      </c>
      <c r="C720" s="185">
        <f t="shared" ref="C720" si="151">+C715+1</f>
        <v>142</v>
      </c>
      <c r="D720" s="188">
        <f>VLOOKUP(C720,'Completar SOFSE'!$A$19:$E$501,2,0)</f>
        <v>0</v>
      </c>
      <c r="E720" s="188">
        <f>VLOOKUP(C720,'Completar SOFSE'!$A$19:$E$501,3,0)</f>
        <v>0</v>
      </c>
      <c r="F720" s="188">
        <f>VLOOKUP(C720,'Completar SOFSE'!$A$19:$E$501,4,0)</f>
        <v>0</v>
      </c>
      <c r="G720" s="193">
        <f>VLOOKUP(C720,'Completar SOFSE'!$A$19:$E$501,5,0)</f>
        <v>0</v>
      </c>
      <c r="H720" s="196">
        <f>VLOOKUP(C720,'Completar SOFSE'!$A$19:$F$501,6,0)</f>
        <v>0</v>
      </c>
      <c r="I720" s="68"/>
      <c r="J720" s="79"/>
      <c r="K720" s="79"/>
      <c r="L720" s="49">
        <f t="shared" si="148"/>
        <v>0</v>
      </c>
    </row>
    <row r="721" spans="2:12" hidden="1">
      <c r="B721" s="73" t="s">
        <v>41</v>
      </c>
      <c r="C721" s="186"/>
      <c r="D721" s="189"/>
      <c r="E721" s="189"/>
      <c r="F721" s="189"/>
      <c r="G721" s="194"/>
      <c r="H721" s="197"/>
      <c r="I721" s="65"/>
      <c r="J721" s="79"/>
      <c r="K721" s="79"/>
      <c r="L721" s="49">
        <f t="shared" si="148"/>
        <v>0</v>
      </c>
    </row>
    <row r="722" spans="2:12" hidden="1">
      <c r="B722" s="73" t="s">
        <v>42</v>
      </c>
      <c r="C722" s="186"/>
      <c r="D722" s="189"/>
      <c r="E722" s="189"/>
      <c r="F722" s="189"/>
      <c r="G722" s="194"/>
      <c r="H722" s="197"/>
      <c r="I722" s="65"/>
      <c r="J722" s="79"/>
      <c r="K722" s="79"/>
      <c r="L722" s="49">
        <f t="shared" si="148"/>
        <v>0</v>
      </c>
    </row>
    <row r="723" spans="2:12" hidden="1">
      <c r="B723" s="73" t="s">
        <v>43</v>
      </c>
      <c r="C723" s="186"/>
      <c r="D723" s="189"/>
      <c r="E723" s="189"/>
      <c r="F723" s="189"/>
      <c r="G723" s="194"/>
      <c r="H723" s="197"/>
      <c r="I723" s="65"/>
      <c r="J723" s="51"/>
      <c r="K723" s="79"/>
      <c r="L723" s="49">
        <f t="shared" si="148"/>
        <v>0</v>
      </c>
    </row>
    <row r="724" spans="2:12" ht="13.5" hidden="1" thickBot="1">
      <c r="B724" s="112" t="s">
        <v>44</v>
      </c>
      <c r="C724" s="187"/>
      <c r="D724" s="190"/>
      <c r="E724" s="190"/>
      <c r="F724" s="190"/>
      <c r="G724" s="195"/>
      <c r="H724" s="198"/>
      <c r="I724" s="66"/>
      <c r="J724" s="54"/>
      <c r="K724" s="67"/>
      <c r="L724" s="56">
        <f t="shared" si="148"/>
        <v>0</v>
      </c>
    </row>
    <row r="725" spans="2:12" hidden="1">
      <c r="B725" s="72" t="s">
        <v>40</v>
      </c>
      <c r="C725" s="185">
        <f>+C720+1</f>
        <v>143</v>
      </c>
      <c r="D725" s="188">
        <f>VLOOKUP(C725,'Completar SOFSE'!$A$19:$E$501,2,0)</f>
        <v>0</v>
      </c>
      <c r="E725" s="188">
        <f>VLOOKUP(C725,'Completar SOFSE'!$A$19:$E$501,3,0)</f>
        <v>0</v>
      </c>
      <c r="F725" s="188">
        <f>VLOOKUP(C725,'Completar SOFSE'!$A$19:$E$501,4,0)</f>
        <v>0</v>
      </c>
      <c r="G725" s="193">
        <f>VLOOKUP(C725,'Completar SOFSE'!$A$19:$E$501,5,0)</f>
        <v>0</v>
      </c>
      <c r="H725" s="196">
        <f>VLOOKUP(C725,'Completar SOFSE'!$A$19:$F$501,6,0)</f>
        <v>0</v>
      </c>
      <c r="I725" s="68"/>
      <c r="J725" s="79"/>
      <c r="K725" s="79"/>
      <c r="L725" s="49">
        <f>I725*$D$60+J725*$D$60+K725*$D$60</f>
        <v>0</v>
      </c>
    </row>
    <row r="726" spans="2:12" hidden="1">
      <c r="B726" s="73" t="s">
        <v>41</v>
      </c>
      <c r="C726" s="186"/>
      <c r="D726" s="189"/>
      <c r="E726" s="189"/>
      <c r="F726" s="189"/>
      <c r="G726" s="194"/>
      <c r="H726" s="197"/>
      <c r="I726" s="65"/>
      <c r="J726" s="79"/>
      <c r="K726" s="79"/>
      <c r="L726" s="49">
        <f t="shared" ref="L726:L744" si="152">I726*$D$60+J726*$D$60+K726*$D$60</f>
        <v>0</v>
      </c>
    </row>
    <row r="727" spans="2:12" hidden="1">
      <c r="B727" s="73" t="s">
        <v>42</v>
      </c>
      <c r="C727" s="186"/>
      <c r="D727" s="189"/>
      <c r="E727" s="189"/>
      <c r="F727" s="189"/>
      <c r="G727" s="194"/>
      <c r="H727" s="197"/>
      <c r="I727" s="65"/>
      <c r="J727" s="79"/>
      <c r="K727" s="79"/>
      <c r="L727" s="49">
        <f t="shared" si="152"/>
        <v>0</v>
      </c>
    </row>
    <row r="728" spans="2:12" hidden="1">
      <c r="B728" s="73" t="s">
        <v>43</v>
      </c>
      <c r="C728" s="186"/>
      <c r="D728" s="189"/>
      <c r="E728" s="189"/>
      <c r="F728" s="189"/>
      <c r="G728" s="194"/>
      <c r="H728" s="197"/>
      <c r="I728" s="65"/>
      <c r="J728" s="51"/>
      <c r="K728" s="79"/>
      <c r="L728" s="49">
        <f t="shared" si="152"/>
        <v>0</v>
      </c>
    </row>
    <row r="729" spans="2:12" ht="13.5" hidden="1" thickBot="1">
      <c r="B729" s="112" t="s">
        <v>44</v>
      </c>
      <c r="C729" s="187"/>
      <c r="D729" s="190"/>
      <c r="E729" s="190"/>
      <c r="F729" s="190"/>
      <c r="G729" s="195"/>
      <c r="H729" s="198"/>
      <c r="I729" s="66"/>
      <c r="J729" s="54"/>
      <c r="K729" s="67"/>
      <c r="L729" s="56">
        <f t="shared" si="152"/>
        <v>0</v>
      </c>
    </row>
    <row r="730" spans="2:12" hidden="1">
      <c r="B730" s="72" t="s">
        <v>40</v>
      </c>
      <c r="C730" s="185">
        <f t="shared" ref="C730" si="153">+C725+1</f>
        <v>144</v>
      </c>
      <c r="D730" s="188">
        <f>VLOOKUP(C730,'Completar SOFSE'!$A$19:$E$501,2,0)</f>
        <v>0</v>
      </c>
      <c r="E730" s="188">
        <f>VLOOKUP(C730,'Completar SOFSE'!$A$19:$E$501,3,0)</f>
        <v>0</v>
      </c>
      <c r="F730" s="188">
        <f>VLOOKUP(C730,'Completar SOFSE'!$A$19:$E$501,4,0)</f>
        <v>0</v>
      </c>
      <c r="G730" s="193">
        <f>VLOOKUP(C730,'Completar SOFSE'!$A$19:$E$501,5,0)</f>
        <v>0</v>
      </c>
      <c r="H730" s="196">
        <f>VLOOKUP(C730,'Completar SOFSE'!$A$19:$F$501,6,0)</f>
        <v>0</v>
      </c>
      <c r="I730" s="68"/>
      <c r="J730" s="79"/>
      <c r="K730" s="79"/>
      <c r="L730" s="49">
        <f t="shared" si="152"/>
        <v>0</v>
      </c>
    </row>
    <row r="731" spans="2:12" hidden="1">
      <c r="B731" s="73" t="s">
        <v>41</v>
      </c>
      <c r="C731" s="186"/>
      <c r="D731" s="189"/>
      <c r="E731" s="189"/>
      <c r="F731" s="189"/>
      <c r="G731" s="194"/>
      <c r="H731" s="197"/>
      <c r="I731" s="65"/>
      <c r="J731" s="79"/>
      <c r="K731" s="79"/>
      <c r="L731" s="49">
        <f t="shared" si="152"/>
        <v>0</v>
      </c>
    </row>
    <row r="732" spans="2:12" hidden="1">
      <c r="B732" s="73" t="s">
        <v>42</v>
      </c>
      <c r="C732" s="186"/>
      <c r="D732" s="189"/>
      <c r="E732" s="189"/>
      <c r="F732" s="189"/>
      <c r="G732" s="194"/>
      <c r="H732" s="197"/>
      <c r="I732" s="65"/>
      <c r="J732" s="79"/>
      <c r="K732" s="79"/>
      <c r="L732" s="49">
        <f t="shared" si="152"/>
        <v>0</v>
      </c>
    </row>
    <row r="733" spans="2:12" hidden="1">
      <c r="B733" s="73" t="s">
        <v>43</v>
      </c>
      <c r="C733" s="186"/>
      <c r="D733" s="189"/>
      <c r="E733" s="189"/>
      <c r="F733" s="189"/>
      <c r="G733" s="194"/>
      <c r="H733" s="197"/>
      <c r="I733" s="65"/>
      <c r="J733" s="51"/>
      <c r="K733" s="79"/>
      <c r="L733" s="49">
        <f t="shared" si="152"/>
        <v>0</v>
      </c>
    </row>
    <row r="734" spans="2:12" ht="13.5" hidden="1" thickBot="1">
      <c r="B734" s="112" t="s">
        <v>44</v>
      </c>
      <c r="C734" s="187"/>
      <c r="D734" s="190"/>
      <c r="E734" s="190"/>
      <c r="F734" s="190"/>
      <c r="G734" s="195"/>
      <c r="H734" s="198"/>
      <c r="I734" s="66"/>
      <c r="J734" s="54"/>
      <c r="K734" s="67"/>
      <c r="L734" s="56">
        <f t="shared" si="152"/>
        <v>0</v>
      </c>
    </row>
    <row r="735" spans="2:12" hidden="1">
      <c r="B735" s="72" t="s">
        <v>40</v>
      </c>
      <c r="C735" s="185">
        <f t="shared" ref="C735" si="154">+C730+1</f>
        <v>145</v>
      </c>
      <c r="D735" s="188">
        <f>VLOOKUP(C735,'Completar SOFSE'!$A$19:$E$501,2,0)</f>
        <v>0</v>
      </c>
      <c r="E735" s="188">
        <f>VLOOKUP(C735,'Completar SOFSE'!$A$19:$E$501,3,0)</f>
        <v>0</v>
      </c>
      <c r="F735" s="188">
        <f>VLOOKUP(C735,'Completar SOFSE'!$A$19:$E$501,4,0)</f>
        <v>0</v>
      </c>
      <c r="G735" s="193">
        <f>VLOOKUP(C735,'Completar SOFSE'!$A$19:$E$501,5,0)</f>
        <v>0</v>
      </c>
      <c r="H735" s="196">
        <f>VLOOKUP(C735,'Completar SOFSE'!$A$19:$F$501,6,0)</f>
        <v>0</v>
      </c>
      <c r="I735" s="68"/>
      <c r="J735" s="79"/>
      <c r="K735" s="79"/>
      <c r="L735" s="49">
        <f t="shared" si="152"/>
        <v>0</v>
      </c>
    </row>
    <row r="736" spans="2:12" hidden="1">
      <c r="B736" s="73" t="s">
        <v>41</v>
      </c>
      <c r="C736" s="186"/>
      <c r="D736" s="189"/>
      <c r="E736" s="189"/>
      <c r="F736" s="189"/>
      <c r="G736" s="194"/>
      <c r="H736" s="197"/>
      <c r="I736" s="65"/>
      <c r="J736" s="79"/>
      <c r="K736" s="79"/>
      <c r="L736" s="49">
        <f t="shared" si="152"/>
        <v>0</v>
      </c>
    </row>
    <row r="737" spans="2:12" hidden="1">
      <c r="B737" s="73" t="s">
        <v>42</v>
      </c>
      <c r="C737" s="186"/>
      <c r="D737" s="189"/>
      <c r="E737" s="189"/>
      <c r="F737" s="189"/>
      <c r="G737" s="194"/>
      <c r="H737" s="197"/>
      <c r="I737" s="65"/>
      <c r="J737" s="79"/>
      <c r="K737" s="79"/>
      <c r="L737" s="49">
        <f t="shared" si="152"/>
        <v>0</v>
      </c>
    </row>
    <row r="738" spans="2:12" hidden="1">
      <c r="B738" s="73" t="s">
        <v>43</v>
      </c>
      <c r="C738" s="186"/>
      <c r="D738" s="189"/>
      <c r="E738" s="189"/>
      <c r="F738" s="189"/>
      <c r="G738" s="194"/>
      <c r="H738" s="197"/>
      <c r="I738" s="65"/>
      <c r="J738" s="51"/>
      <c r="K738" s="79"/>
      <c r="L738" s="49">
        <f t="shared" si="152"/>
        <v>0</v>
      </c>
    </row>
    <row r="739" spans="2:12" ht="13.5" hidden="1" thickBot="1">
      <c r="B739" s="112" t="s">
        <v>44</v>
      </c>
      <c r="C739" s="187"/>
      <c r="D739" s="190"/>
      <c r="E739" s="190"/>
      <c r="F739" s="190"/>
      <c r="G739" s="195"/>
      <c r="H739" s="198"/>
      <c r="I739" s="66"/>
      <c r="J739" s="54"/>
      <c r="K739" s="67"/>
      <c r="L739" s="56">
        <f t="shared" si="152"/>
        <v>0</v>
      </c>
    </row>
    <row r="740" spans="2:12" hidden="1">
      <c r="B740" s="72" t="s">
        <v>40</v>
      </c>
      <c r="C740" s="185">
        <f t="shared" ref="C740" si="155">+C735+1</f>
        <v>146</v>
      </c>
      <c r="D740" s="188">
        <f>VLOOKUP(C740,'Completar SOFSE'!$A$19:$E$501,2,0)</f>
        <v>0</v>
      </c>
      <c r="E740" s="188">
        <f>VLOOKUP(C740,'Completar SOFSE'!$A$19:$E$501,3,0)</f>
        <v>0</v>
      </c>
      <c r="F740" s="188">
        <f>VLOOKUP(C740,'Completar SOFSE'!$A$19:$E$501,4,0)</f>
        <v>0</v>
      </c>
      <c r="G740" s="193">
        <f>VLOOKUP(C740,'Completar SOFSE'!$A$19:$E$501,5,0)</f>
        <v>0</v>
      </c>
      <c r="H740" s="196">
        <f>VLOOKUP(C740,'Completar SOFSE'!$A$19:$F$501,6,0)</f>
        <v>0</v>
      </c>
      <c r="I740" s="68"/>
      <c r="J740" s="79"/>
      <c r="K740" s="79"/>
      <c r="L740" s="49">
        <f t="shared" si="152"/>
        <v>0</v>
      </c>
    </row>
    <row r="741" spans="2:12" hidden="1">
      <c r="B741" s="73" t="s">
        <v>41</v>
      </c>
      <c r="C741" s="186"/>
      <c r="D741" s="189"/>
      <c r="E741" s="189"/>
      <c r="F741" s="189"/>
      <c r="G741" s="194"/>
      <c r="H741" s="197"/>
      <c r="I741" s="65"/>
      <c r="J741" s="79"/>
      <c r="K741" s="79"/>
      <c r="L741" s="49">
        <f t="shared" si="152"/>
        <v>0</v>
      </c>
    </row>
    <row r="742" spans="2:12" hidden="1">
      <c r="B742" s="73" t="s">
        <v>42</v>
      </c>
      <c r="C742" s="186"/>
      <c r="D742" s="189"/>
      <c r="E742" s="189"/>
      <c r="F742" s="189"/>
      <c r="G742" s="194"/>
      <c r="H742" s="197"/>
      <c r="I742" s="65"/>
      <c r="J742" s="79"/>
      <c r="K742" s="79"/>
      <c r="L742" s="49">
        <f t="shared" si="152"/>
        <v>0</v>
      </c>
    </row>
    <row r="743" spans="2:12" hidden="1">
      <c r="B743" s="73" t="s">
        <v>43</v>
      </c>
      <c r="C743" s="186"/>
      <c r="D743" s="189"/>
      <c r="E743" s="189"/>
      <c r="F743" s="189"/>
      <c r="G743" s="194"/>
      <c r="H743" s="197"/>
      <c r="I743" s="65"/>
      <c r="J743" s="51"/>
      <c r="K743" s="79"/>
      <c r="L743" s="49">
        <f t="shared" si="152"/>
        <v>0</v>
      </c>
    </row>
    <row r="744" spans="2:12" ht="13.5" hidden="1" thickBot="1">
      <c r="B744" s="112" t="s">
        <v>44</v>
      </c>
      <c r="C744" s="187"/>
      <c r="D744" s="190"/>
      <c r="E744" s="190"/>
      <c r="F744" s="190"/>
      <c r="G744" s="195"/>
      <c r="H744" s="198"/>
      <c r="I744" s="66"/>
      <c r="J744" s="54"/>
      <c r="K744" s="67"/>
      <c r="L744" s="56">
        <f t="shared" si="152"/>
        <v>0</v>
      </c>
    </row>
    <row r="745" spans="2:12" hidden="1">
      <c r="B745" s="72" t="s">
        <v>40</v>
      </c>
      <c r="C745" s="185">
        <f>+C740+1</f>
        <v>147</v>
      </c>
      <c r="D745" s="188">
        <f>VLOOKUP(C745,'Completar SOFSE'!$A$19:$E$501,2,0)</f>
        <v>0</v>
      </c>
      <c r="E745" s="188">
        <f>VLOOKUP(C745,'Completar SOFSE'!$A$19:$E$501,3,0)</f>
        <v>0</v>
      </c>
      <c r="F745" s="188">
        <f>VLOOKUP(C745,'Completar SOFSE'!$A$19:$E$501,4,0)</f>
        <v>0</v>
      </c>
      <c r="G745" s="193">
        <f>VLOOKUP(C745,'Completar SOFSE'!$A$19:$E$501,5,0)</f>
        <v>0</v>
      </c>
      <c r="H745" s="196">
        <f>VLOOKUP(C745,'Completar SOFSE'!$A$19:$F$501,6,0)</f>
        <v>0</v>
      </c>
      <c r="I745" s="68"/>
      <c r="J745" s="79"/>
      <c r="K745" s="79"/>
      <c r="L745" s="49">
        <f>I745*$D$60+J745*$D$60+K745*$D$60</f>
        <v>0</v>
      </c>
    </row>
    <row r="746" spans="2:12" hidden="1">
      <c r="B746" s="73" t="s">
        <v>41</v>
      </c>
      <c r="C746" s="186"/>
      <c r="D746" s="189"/>
      <c r="E746" s="189"/>
      <c r="F746" s="189"/>
      <c r="G746" s="194"/>
      <c r="H746" s="197"/>
      <c r="I746" s="65"/>
      <c r="J746" s="79"/>
      <c r="K746" s="79"/>
      <c r="L746" s="49">
        <f t="shared" ref="L746:L764" si="156">I746*$D$60+J746*$D$60+K746*$D$60</f>
        <v>0</v>
      </c>
    </row>
    <row r="747" spans="2:12" hidden="1">
      <c r="B747" s="73" t="s">
        <v>42</v>
      </c>
      <c r="C747" s="186"/>
      <c r="D747" s="189"/>
      <c r="E747" s="189"/>
      <c r="F747" s="189"/>
      <c r="G747" s="194"/>
      <c r="H747" s="197"/>
      <c r="I747" s="65"/>
      <c r="J747" s="79"/>
      <c r="K747" s="79"/>
      <c r="L747" s="49">
        <f t="shared" si="156"/>
        <v>0</v>
      </c>
    </row>
    <row r="748" spans="2:12" hidden="1">
      <c r="B748" s="73" t="s">
        <v>43</v>
      </c>
      <c r="C748" s="186"/>
      <c r="D748" s="189"/>
      <c r="E748" s="189"/>
      <c r="F748" s="189"/>
      <c r="G748" s="194"/>
      <c r="H748" s="197"/>
      <c r="I748" s="65"/>
      <c r="J748" s="51"/>
      <c r="K748" s="79"/>
      <c r="L748" s="49">
        <f t="shared" si="156"/>
        <v>0</v>
      </c>
    </row>
    <row r="749" spans="2:12" ht="13.5" hidden="1" thickBot="1">
      <c r="B749" s="112" t="s">
        <v>44</v>
      </c>
      <c r="C749" s="187"/>
      <c r="D749" s="190"/>
      <c r="E749" s="190"/>
      <c r="F749" s="190"/>
      <c r="G749" s="195"/>
      <c r="H749" s="198"/>
      <c r="I749" s="66"/>
      <c r="J749" s="54"/>
      <c r="K749" s="67"/>
      <c r="L749" s="56">
        <f t="shared" si="156"/>
        <v>0</v>
      </c>
    </row>
    <row r="750" spans="2:12" hidden="1">
      <c r="B750" s="72" t="s">
        <v>40</v>
      </c>
      <c r="C750" s="185">
        <f t="shared" ref="C750" si="157">+C745+1</f>
        <v>148</v>
      </c>
      <c r="D750" s="188">
        <f>VLOOKUP(C750,'Completar SOFSE'!$A$19:$E$501,2,0)</f>
        <v>0</v>
      </c>
      <c r="E750" s="188">
        <f>VLOOKUP(C750,'Completar SOFSE'!$A$19:$E$501,3,0)</f>
        <v>0</v>
      </c>
      <c r="F750" s="188">
        <f>VLOOKUP(C750,'Completar SOFSE'!$A$19:$E$501,4,0)</f>
        <v>0</v>
      </c>
      <c r="G750" s="193">
        <f>VLOOKUP(C750,'Completar SOFSE'!$A$19:$E$501,5,0)</f>
        <v>0</v>
      </c>
      <c r="H750" s="196">
        <f>VLOOKUP(C750,'Completar SOFSE'!$A$19:$F$501,6,0)</f>
        <v>0</v>
      </c>
      <c r="I750" s="68"/>
      <c r="J750" s="79"/>
      <c r="K750" s="79"/>
      <c r="L750" s="49">
        <f t="shared" si="156"/>
        <v>0</v>
      </c>
    </row>
    <row r="751" spans="2:12" hidden="1">
      <c r="B751" s="73" t="s">
        <v>41</v>
      </c>
      <c r="C751" s="186"/>
      <c r="D751" s="189"/>
      <c r="E751" s="189"/>
      <c r="F751" s="189"/>
      <c r="G751" s="194"/>
      <c r="H751" s="197"/>
      <c r="I751" s="65"/>
      <c r="J751" s="79"/>
      <c r="K751" s="79"/>
      <c r="L751" s="49">
        <f t="shared" si="156"/>
        <v>0</v>
      </c>
    </row>
    <row r="752" spans="2:12" hidden="1">
      <c r="B752" s="73" t="s">
        <v>42</v>
      </c>
      <c r="C752" s="186"/>
      <c r="D752" s="189"/>
      <c r="E752" s="189"/>
      <c r="F752" s="189"/>
      <c r="G752" s="194"/>
      <c r="H752" s="197"/>
      <c r="I752" s="65"/>
      <c r="J752" s="79"/>
      <c r="K752" s="79"/>
      <c r="L752" s="49">
        <f t="shared" si="156"/>
        <v>0</v>
      </c>
    </row>
    <row r="753" spans="2:12" hidden="1">
      <c r="B753" s="73" t="s">
        <v>43</v>
      </c>
      <c r="C753" s="186"/>
      <c r="D753" s="189"/>
      <c r="E753" s="189"/>
      <c r="F753" s="189"/>
      <c r="G753" s="194"/>
      <c r="H753" s="197"/>
      <c r="I753" s="65"/>
      <c r="J753" s="51"/>
      <c r="K753" s="79"/>
      <c r="L753" s="49">
        <f t="shared" si="156"/>
        <v>0</v>
      </c>
    </row>
    <row r="754" spans="2:12" ht="13.5" hidden="1" thickBot="1">
      <c r="B754" s="112" t="s">
        <v>44</v>
      </c>
      <c r="C754" s="187"/>
      <c r="D754" s="190"/>
      <c r="E754" s="190"/>
      <c r="F754" s="190"/>
      <c r="G754" s="195"/>
      <c r="H754" s="198"/>
      <c r="I754" s="66"/>
      <c r="J754" s="54"/>
      <c r="K754" s="67"/>
      <c r="L754" s="56">
        <f t="shared" si="156"/>
        <v>0</v>
      </c>
    </row>
    <row r="755" spans="2:12" hidden="1">
      <c r="B755" s="72" t="s">
        <v>40</v>
      </c>
      <c r="C755" s="185">
        <f t="shared" ref="C755" si="158">+C750+1</f>
        <v>149</v>
      </c>
      <c r="D755" s="188">
        <f>VLOOKUP(C755,'Completar SOFSE'!$A$19:$E$501,2,0)</f>
        <v>0</v>
      </c>
      <c r="E755" s="188">
        <f>VLOOKUP(C755,'Completar SOFSE'!$A$19:$E$501,3,0)</f>
        <v>0</v>
      </c>
      <c r="F755" s="188">
        <f>VLOOKUP(C755,'Completar SOFSE'!$A$19:$E$501,4,0)</f>
        <v>0</v>
      </c>
      <c r="G755" s="193">
        <f>VLOOKUP(C755,'Completar SOFSE'!$A$19:$E$501,5,0)</f>
        <v>0</v>
      </c>
      <c r="H755" s="196">
        <f>VLOOKUP(C755,'Completar SOFSE'!$A$19:$F$501,6,0)</f>
        <v>0</v>
      </c>
      <c r="I755" s="68"/>
      <c r="J755" s="79"/>
      <c r="K755" s="79"/>
      <c r="L755" s="49">
        <f t="shared" si="156"/>
        <v>0</v>
      </c>
    </row>
    <row r="756" spans="2:12" hidden="1">
      <c r="B756" s="73" t="s">
        <v>41</v>
      </c>
      <c r="C756" s="186"/>
      <c r="D756" s="189"/>
      <c r="E756" s="189"/>
      <c r="F756" s="189"/>
      <c r="G756" s="194"/>
      <c r="H756" s="197"/>
      <c r="I756" s="65"/>
      <c r="J756" s="79"/>
      <c r="K756" s="79"/>
      <c r="L756" s="49">
        <f t="shared" si="156"/>
        <v>0</v>
      </c>
    </row>
    <row r="757" spans="2:12" hidden="1">
      <c r="B757" s="73" t="s">
        <v>42</v>
      </c>
      <c r="C757" s="186"/>
      <c r="D757" s="189"/>
      <c r="E757" s="189"/>
      <c r="F757" s="189"/>
      <c r="G757" s="194"/>
      <c r="H757" s="197"/>
      <c r="I757" s="65"/>
      <c r="J757" s="79"/>
      <c r="K757" s="79"/>
      <c r="L757" s="49">
        <f t="shared" si="156"/>
        <v>0</v>
      </c>
    </row>
    <row r="758" spans="2:12" hidden="1">
      <c r="B758" s="73" t="s">
        <v>43</v>
      </c>
      <c r="C758" s="186"/>
      <c r="D758" s="189"/>
      <c r="E758" s="189"/>
      <c r="F758" s="189"/>
      <c r="G758" s="194"/>
      <c r="H758" s="197"/>
      <c r="I758" s="65"/>
      <c r="J758" s="51"/>
      <c r="K758" s="79"/>
      <c r="L758" s="49">
        <f t="shared" si="156"/>
        <v>0</v>
      </c>
    </row>
    <row r="759" spans="2:12" ht="13.5" hidden="1" thickBot="1">
      <c r="B759" s="112" t="s">
        <v>44</v>
      </c>
      <c r="C759" s="187"/>
      <c r="D759" s="190"/>
      <c r="E759" s="190"/>
      <c r="F759" s="190"/>
      <c r="G759" s="195"/>
      <c r="H759" s="198"/>
      <c r="I759" s="66"/>
      <c r="J759" s="54"/>
      <c r="K759" s="67"/>
      <c r="L759" s="56">
        <f t="shared" si="156"/>
        <v>0</v>
      </c>
    </row>
    <row r="760" spans="2:12" hidden="1">
      <c r="B760" s="72" t="s">
        <v>40</v>
      </c>
      <c r="C760" s="185">
        <f t="shared" ref="C760" si="159">+C755+1</f>
        <v>150</v>
      </c>
      <c r="D760" s="188">
        <f>VLOOKUP(C760,'Completar SOFSE'!$A$19:$E$501,2,0)</f>
        <v>0</v>
      </c>
      <c r="E760" s="188">
        <f>VLOOKUP(C760,'Completar SOFSE'!$A$19:$E$501,3,0)</f>
        <v>0</v>
      </c>
      <c r="F760" s="188">
        <f>VLOOKUP(C760,'Completar SOFSE'!$A$19:$E$501,4,0)</f>
        <v>0</v>
      </c>
      <c r="G760" s="193">
        <f>VLOOKUP(C760,'Completar SOFSE'!$A$19:$E$501,5,0)</f>
        <v>0</v>
      </c>
      <c r="H760" s="196">
        <f>VLOOKUP(C760,'Completar SOFSE'!$A$19:$F$501,6,0)</f>
        <v>0</v>
      </c>
      <c r="I760" s="68"/>
      <c r="J760" s="79"/>
      <c r="K760" s="79"/>
      <c r="L760" s="49">
        <f t="shared" si="156"/>
        <v>0</v>
      </c>
    </row>
    <row r="761" spans="2:12" hidden="1">
      <c r="B761" s="73" t="s">
        <v>41</v>
      </c>
      <c r="C761" s="186"/>
      <c r="D761" s="189"/>
      <c r="E761" s="189"/>
      <c r="F761" s="189"/>
      <c r="G761" s="194"/>
      <c r="H761" s="197"/>
      <c r="I761" s="65"/>
      <c r="J761" s="79"/>
      <c r="K761" s="79"/>
      <c r="L761" s="49">
        <f t="shared" si="156"/>
        <v>0</v>
      </c>
    </row>
    <row r="762" spans="2:12" hidden="1">
      <c r="B762" s="73" t="s">
        <v>42</v>
      </c>
      <c r="C762" s="186"/>
      <c r="D762" s="189"/>
      <c r="E762" s="189"/>
      <c r="F762" s="189"/>
      <c r="G762" s="194"/>
      <c r="H762" s="197"/>
      <c r="I762" s="65"/>
      <c r="J762" s="79"/>
      <c r="K762" s="79"/>
      <c r="L762" s="49">
        <f t="shared" si="156"/>
        <v>0</v>
      </c>
    </row>
    <row r="763" spans="2:12" hidden="1">
      <c r="B763" s="73" t="s">
        <v>43</v>
      </c>
      <c r="C763" s="186"/>
      <c r="D763" s="189"/>
      <c r="E763" s="189"/>
      <c r="F763" s="189"/>
      <c r="G763" s="194"/>
      <c r="H763" s="197"/>
      <c r="I763" s="65"/>
      <c r="J763" s="51"/>
      <c r="K763" s="79"/>
      <c r="L763" s="49">
        <f t="shared" si="156"/>
        <v>0</v>
      </c>
    </row>
    <row r="764" spans="2:12" ht="13.5" hidden="1" thickBot="1">
      <c r="B764" s="112" t="s">
        <v>44</v>
      </c>
      <c r="C764" s="187"/>
      <c r="D764" s="190"/>
      <c r="E764" s="190"/>
      <c r="F764" s="190"/>
      <c r="G764" s="195"/>
      <c r="H764" s="198"/>
      <c r="I764" s="66"/>
      <c r="J764" s="54"/>
      <c r="K764" s="67"/>
      <c r="L764" s="56">
        <f t="shared" si="156"/>
        <v>0</v>
      </c>
    </row>
    <row r="765" spans="2:12" hidden="1">
      <c r="B765" s="72" t="s">
        <v>40</v>
      </c>
      <c r="C765" s="185">
        <f>+C760+1</f>
        <v>151</v>
      </c>
      <c r="D765" s="188">
        <f>VLOOKUP(C765,'Completar SOFSE'!$A$19:$E$501,2,0)</f>
        <v>0</v>
      </c>
      <c r="E765" s="188">
        <f>VLOOKUP(C765,'Completar SOFSE'!$A$19:$E$501,3,0)</f>
        <v>0</v>
      </c>
      <c r="F765" s="188">
        <f>VLOOKUP(C765,'Completar SOFSE'!$A$19:$E$501,4,0)</f>
        <v>0</v>
      </c>
      <c r="G765" s="193">
        <f>VLOOKUP(C765,'Completar SOFSE'!$A$19:$E$501,5,0)</f>
        <v>0</v>
      </c>
      <c r="H765" s="196">
        <f>VLOOKUP(C765,'Completar SOFSE'!$A$19:$F$501,6,0)</f>
        <v>0</v>
      </c>
      <c r="I765" s="68"/>
      <c r="J765" s="79"/>
      <c r="K765" s="79"/>
      <c r="L765" s="49">
        <f>I765*$D$60+J765*$D$60+K765*$D$60</f>
        <v>0</v>
      </c>
    </row>
    <row r="766" spans="2:12" hidden="1">
      <c r="B766" s="73" t="s">
        <v>41</v>
      </c>
      <c r="C766" s="186"/>
      <c r="D766" s="189"/>
      <c r="E766" s="189"/>
      <c r="F766" s="189"/>
      <c r="G766" s="194"/>
      <c r="H766" s="197"/>
      <c r="I766" s="65"/>
      <c r="J766" s="79"/>
      <c r="K766" s="79"/>
      <c r="L766" s="49">
        <f t="shared" ref="L766:L784" si="160">I766*$D$60+J766*$D$60+K766*$D$60</f>
        <v>0</v>
      </c>
    </row>
    <row r="767" spans="2:12" hidden="1">
      <c r="B767" s="73" t="s">
        <v>42</v>
      </c>
      <c r="C767" s="186"/>
      <c r="D767" s="189"/>
      <c r="E767" s="189"/>
      <c r="F767" s="189"/>
      <c r="G767" s="194"/>
      <c r="H767" s="197"/>
      <c r="I767" s="65"/>
      <c r="J767" s="79"/>
      <c r="K767" s="79"/>
      <c r="L767" s="49">
        <f t="shared" si="160"/>
        <v>0</v>
      </c>
    </row>
    <row r="768" spans="2:12" hidden="1">
      <c r="B768" s="73" t="s">
        <v>43</v>
      </c>
      <c r="C768" s="186"/>
      <c r="D768" s="189"/>
      <c r="E768" s="189"/>
      <c r="F768" s="189"/>
      <c r="G768" s="194"/>
      <c r="H768" s="197"/>
      <c r="I768" s="65"/>
      <c r="J768" s="51"/>
      <c r="K768" s="79"/>
      <c r="L768" s="49">
        <f t="shared" si="160"/>
        <v>0</v>
      </c>
    </row>
    <row r="769" spans="2:12" ht="13.5" hidden="1" thickBot="1">
      <c r="B769" s="112" t="s">
        <v>44</v>
      </c>
      <c r="C769" s="187"/>
      <c r="D769" s="190"/>
      <c r="E769" s="190"/>
      <c r="F769" s="190"/>
      <c r="G769" s="195"/>
      <c r="H769" s="198"/>
      <c r="I769" s="66"/>
      <c r="J769" s="54"/>
      <c r="K769" s="67"/>
      <c r="L769" s="56">
        <f t="shared" si="160"/>
        <v>0</v>
      </c>
    </row>
    <row r="770" spans="2:12" hidden="1">
      <c r="B770" s="72" t="s">
        <v>40</v>
      </c>
      <c r="C770" s="185">
        <f t="shared" ref="C770" si="161">+C765+1</f>
        <v>152</v>
      </c>
      <c r="D770" s="188">
        <f>VLOOKUP(C770,'Completar SOFSE'!$A$19:$E$501,2,0)</f>
        <v>0</v>
      </c>
      <c r="E770" s="188">
        <f>VLOOKUP(C770,'Completar SOFSE'!$A$19:$E$501,3,0)</f>
        <v>0</v>
      </c>
      <c r="F770" s="188">
        <f>VLOOKUP(C770,'Completar SOFSE'!$A$19:$E$501,4,0)</f>
        <v>0</v>
      </c>
      <c r="G770" s="193">
        <f>VLOOKUP(C770,'Completar SOFSE'!$A$19:$E$501,5,0)</f>
        <v>0</v>
      </c>
      <c r="H770" s="196">
        <f>VLOOKUP(C770,'Completar SOFSE'!$A$19:$F$501,6,0)</f>
        <v>0</v>
      </c>
      <c r="I770" s="68"/>
      <c r="J770" s="79"/>
      <c r="K770" s="79"/>
      <c r="L770" s="49">
        <f t="shared" si="160"/>
        <v>0</v>
      </c>
    </row>
    <row r="771" spans="2:12" hidden="1">
      <c r="B771" s="73" t="s">
        <v>41</v>
      </c>
      <c r="C771" s="186"/>
      <c r="D771" s="189"/>
      <c r="E771" s="189"/>
      <c r="F771" s="189"/>
      <c r="G771" s="194"/>
      <c r="H771" s="197"/>
      <c r="I771" s="65"/>
      <c r="J771" s="79"/>
      <c r="K771" s="79"/>
      <c r="L771" s="49">
        <f t="shared" si="160"/>
        <v>0</v>
      </c>
    </row>
    <row r="772" spans="2:12" hidden="1">
      <c r="B772" s="73" t="s">
        <v>42</v>
      </c>
      <c r="C772" s="186"/>
      <c r="D772" s="189"/>
      <c r="E772" s="189"/>
      <c r="F772" s="189"/>
      <c r="G772" s="194"/>
      <c r="H772" s="197"/>
      <c r="I772" s="65"/>
      <c r="J772" s="79"/>
      <c r="K772" s="79"/>
      <c r="L772" s="49">
        <f t="shared" si="160"/>
        <v>0</v>
      </c>
    </row>
    <row r="773" spans="2:12" hidden="1">
      <c r="B773" s="73" t="s">
        <v>43</v>
      </c>
      <c r="C773" s="186"/>
      <c r="D773" s="189"/>
      <c r="E773" s="189"/>
      <c r="F773" s="189"/>
      <c r="G773" s="194"/>
      <c r="H773" s="197"/>
      <c r="I773" s="65"/>
      <c r="J773" s="51"/>
      <c r="K773" s="79"/>
      <c r="L773" s="49">
        <f t="shared" si="160"/>
        <v>0</v>
      </c>
    </row>
    <row r="774" spans="2:12" ht="13.5" hidden="1" thickBot="1">
      <c r="B774" s="112" t="s">
        <v>44</v>
      </c>
      <c r="C774" s="187"/>
      <c r="D774" s="190"/>
      <c r="E774" s="190"/>
      <c r="F774" s="190"/>
      <c r="G774" s="195"/>
      <c r="H774" s="198"/>
      <c r="I774" s="66"/>
      <c r="J774" s="54"/>
      <c r="K774" s="67"/>
      <c r="L774" s="56">
        <f t="shared" si="160"/>
        <v>0</v>
      </c>
    </row>
    <row r="775" spans="2:12" hidden="1">
      <c r="B775" s="72" t="s">
        <v>40</v>
      </c>
      <c r="C775" s="185">
        <f t="shared" ref="C775" si="162">+C770+1</f>
        <v>153</v>
      </c>
      <c r="D775" s="188">
        <f>VLOOKUP(C775,'Completar SOFSE'!$A$19:$E$501,2,0)</f>
        <v>0</v>
      </c>
      <c r="E775" s="188">
        <f>VLOOKUP(C775,'Completar SOFSE'!$A$19:$E$501,3,0)</f>
        <v>0</v>
      </c>
      <c r="F775" s="188">
        <f>VLOOKUP(C775,'Completar SOFSE'!$A$19:$E$501,4,0)</f>
        <v>0</v>
      </c>
      <c r="G775" s="193">
        <f>VLOOKUP(C775,'Completar SOFSE'!$A$19:$E$501,5,0)</f>
        <v>0</v>
      </c>
      <c r="H775" s="196">
        <f>VLOOKUP(C775,'Completar SOFSE'!$A$19:$F$501,6,0)</f>
        <v>0</v>
      </c>
      <c r="I775" s="68"/>
      <c r="J775" s="79"/>
      <c r="K775" s="79"/>
      <c r="L775" s="49">
        <f t="shared" si="160"/>
        <v>0</v>
      </c>
    </row>
    <row r="776" spans="2:12" hidden="1">
      <c r="B776" s="73" t="s">
        <v>41</v>
      </c>
      <c r="C776" s="186"/>
      <c r="D776" s="189"/>
      <c r="E776" s="189"/>
      <c r="F776" s="189"/>
      <c r="G776" s="194"/>
      <c r="H776" s="197"/>
      <c r="I776" s="65"/>
      <c r="J776" s="79"/>
      <c r="K776" s="79"/>
      <c r="L776" s="49">
        <f t="shared" si="160"/>
        <v>0</v>
      </c>
    </row>
    <row r="777" spans="2:12" hidden="1">
      <c r="B777" s="73" t="s">
        <v>42</v>
      </c>
      <c r="C777" s="186"/>
      <c r="D777" s="189"/>
      <c r="E777" s="189"/>
      <c r="F777" s="189"/>
      <c r="G777" s="194"/>
      <c r="H777" s="197"/>
      <c r="I777" s="65"/>
      <c r="J777" s="79"/>
      <c r="K777" s="79"/>
      <c r="L777" s="49">
        <f t="shared" si="160"/>
        <v>0</v>
      </c>
    </row>
    <row r="778" spans="2:12" hidden="1">
      <c r="B778" s="73" t="s">
        <v>43</v>
      </c>
      <c r="C778" s="186"/>
      <c r="D778" s="189"/>
      <c r="E778" s="189"/>
      <c r="F778" s="189"/>
      <c r="G778" s="194"/>
      <c r="H778" s="197"/>
      <c r="I778" s="65"/>
      <c r="J778" s="51"/>
      <c r="K778" s="79"/>
      <c r="L778" s="49">
        <f t="shared" si="160"/>
        <v>0</v>
      </c>
    </row>
    <row r="779" spans="2:12" ht="13.5" hidden="1" thickBot="1">
      <c r="B779" s="112" t="s">
        <v>44</v>
      </c>
      <c r="C779" s="187"/>
      <c r="D779" s="190"/>
      <c r="E779" s="190"/>
      <c r="F779" s="190"/>
      <c r="G779" s="195"/>
      <c r="H779" s="198"/>
      <c r="I779" s="66"/>
      <c r="J779" s="54"/>
      <c r="K779" s="67"/>
      <c r="L779" s="56">
        <f t="shared" si="160"/>
        <v>0</v>
      </c>
    </row>
    <row r="780" spans="2:12" hidden="1">
      <c r="B780" s="72" t="s">
        <v>40</v>
      </c>
      <c r="C780" s="185">
        <f t="shared" ref="C780" si="163">+C775+1</f>
        <v>154</v>
      </c>
      <c r="D780" s="188">
        <f>VLOOKUP(C780,'Completar SOFSE'!$A$19:$E$501,2,0)</f>
        <v>0</v>
      </c>
      <c r="E780" s="188">
        <f>VLOOKUP(C780,'Completar SOFSE'!$A$19:$E$501,3,0)</f>
        <v>0</v>
      </c>
      <c r="F780" s="188">
        <f>VLOOKUP(C780,'Completar SOFSE'!$A$19:$E$501,4,0)</f>
        <v>0</v>
      </c>
      <c r="G780" s="193">
        <f>VLOOKUP(C780,'Completar SOFSE'!$A$19:$E$501,5,0)</f>
        <v>0</v>
      </c>
      <c r="H780" s="196">
        <f>VLOOKUP(C780,'Completar SOFSE'!$A$19:$F$501,6,0)</f>
        <v>0</v>
      </c>
      <c r="I780" s="68"/>
      <c r="J780" s="79"/>
      <c r="K780" s="79"/>
      <c r="L780" s="49">
        <f t="shared" si="160"/>
        <v>0</v>
      </c>
    </row>
    <row r="781" spans="2:12" hidden="1">
      <c r="B781" s="73" t="s">
        <v>41</v>
      </c>
      <c r="C781" s="186"/>
      <c r="D781" s="189"/>
      <c r="E781" s="189"/>
      <c r="F781" s="189"/>
      <c r="G781" s="194"/>
      <c r="H781" s="197"/>
      <c r="I781" s="65"/>
      <c r="J781" s="79"/>
      <c r="K781" s="79"/>
      <c r="L781" s="49">
        <f t="shared" si="160"/>
        <v>0</v>
      </c>
    </row>
    <row r="782" spans="2:12" hidden="1">
      <c r="B782" s="73" t="s">
        <v>42</v>
      </c>
      <c r="C782" s="186"/>
      <c r="D782" s="189"/>
      <c r="E782" s="189"/>
      <c r="F782" s="189"/>
      <c r="G782" s="194"/>
      <c r="H782" s="197"/>
      <c r="I782" s="65"/>
      <c r="J782" s="79"/>
      <c r="K782" s="79"/>
      <c r="L782" s="49">
        <f t="shared" si="160"/>
        <v>0</v>
      </c>
    </row>
    <row r="783" spans="2:12" hidden="1">
      <c r="B783" s="73" t="s">
        <v>43</v>
      </c>
      <c r="C783" s="186"/>
      <c r="D783" s="189"/>
      <c r="E783" s="189"/>
      <c r="F783" s="189"/>
      <c r="G783" s="194"/>
      <c r="H783" s="197"/>
      <c r="I783" s="65"/>
      <c r="J783" s="51"/>
      <c r="K783" s="79"/>
      <c r="L783" s="49">
        <f t="shared" si="160"/>
        <v>0</v>
      </c>
    </row>
    <row r="784" spans="2:12" ht="13.5" hidden="1" thickBot="1">
      <c r="B784" s="112" t="s">
        <v>44</v>
      </c>
      <c r="C784" s="187"/>
      <c r="D784" s="190"/>
      <c r="E784" s="190"/>
      <c r="F784" s="190"/>
      <c r="G784" s="195"/>
      <c r="H784" s="198"/>
      <c r="I784" s="66"/>
      <c r="J784" s="54"/>
      <c r="K784" s="67"/>
      <c r="L784" s="56">
        <f t="shared" si="160"/>
        <v>0</v>
      </c>
    </row>
    <row r="785" spans="2:12" hidden="1">
      <c r="B785" s="72" t="s">
        <v>40</v>
      </c>
      <c r="C785" s="185">
        <f>+C780+1</f>
        <v>155</v>
      </c>
      <c r="D785" s="188">
        <f>VLOOKUP(C785,'Completar SOFSE'!$A$19:$E$501,2,0)</f>
        <v>0</v>
      </c>
      <c r="E785" s="188">
        <f>VLOOKUP(C785,'Completar SOFSE'!$A$19:$E$501,3,0)</f>
        <v>0</v>
      </c>
      <c r="F785" s="188">
        <f>VLOOKUP(C785,'Completar SOFSE'!$A$19:$E$501,4,0)</f>
        <v>0</v>
      </c>
      <c r="G785" s="193">
        <f>VLOOKUP(C785,'Completar SOFSE'!$A$19:$E$501,5,0)</f>
        <v>0</v>
      </c>
      <c r="H785" s="196">
        <f>VLOOKUP(C785,'Completar SOFSE'!$A$19:$F$501,6,0)</f>
        <v>0</v>
      </c>
      <c r="I785" s="68"/>
      <c r="J785" s="79"/>
      <c r="K785" s="79"/>
      <c r="L785" s="49">
        <f>I785*$D$60+J785*$D$60+K785*$D$60</f>
        <v>0</v>
      </c>
    </row>
    <row r="786" spans="2:12" hidden="1">
      <c r="B786" s="73" t="s">
        <v>41</v>
      </c>
      <c r="C786" s="186"/>
      <c r="D786" s="189"/>
      <c r="E786" s="189"/>
      <c r="F786" s="189"/>
      <c r="G786" s="194"/>
      <c r="H786" s="197"/>
      <c r="I786" s="65"/>
      <c r="J786" s="79"/>
      <c r="K786" s="79"/>
      <c r="L786" s="49">
        <f t="shared" ref="L786:L804" si="164">I786*$D$60+J786*$D$60+K786*$D$60</f>
        <v>0</v>
      </c>
    </row>
    <row r="787" spans="2:12" hidden="1">
      <c r="B787" s="73" t="s">
        <v>42</v>
      </c>
      <c r="C787" s="186"/>
      <c r="D787" s="189"/>
      <c r="E787" s="189"/>
      <c r="F787" s="189"/>
      <c r="G787" s="194"/>
      <c r="H787" s="197"/>
      <c r="I787" s="65"/>
      <c r="J787" s="79"/>
      <c r="K787" s="79"/>
      <c r="L787" s="49">
        <f t="shared" si="164"/>
        <v>0</v>
      </c>
    </row>
    <row r="788" spans="2:12" hidden="1">
      <c r="B788" s="73" t="s">
        <v>43</v>
      </c>
      <c r="C788" s="186"/>
      <c r="D788" s="189"/>
      <c r="E788" s="189"/>
      <c r="F788" s="189"/>
      <c r="G788" s="194"/>
      <c r="H788" s="197"/>
      <c r="I788" s="65"/>
      <c r="J788" s="51"/>
      <c r="K788" s="79"/>
      <c r="L788" s="49">
        <f t="shared" si="164"/>
        <v>0</v>
      </c>
    </row>
    <row r="789" spans="2:12" ht="13.5" hidden="1" thickBot="1">
      <c r="B789" s="112" t="s">
        <v>44</v>
      </c>
      <c r="C789" s="187"/>
      <c r="D789" s="190"/>
      <c r="E789" s="190"/>
      <c r="F789" s="190"/>
      <c r="G789" s="195"/>
      <c r="H789" s="198"/>
      <c r="I789" s="66"/>
      <c r="J789" s="54"/>
      <c r="K789" s="67"/>
      <c r="L789" s="56">
        <f t="shared" si="164"/>
        <v>0</v>
      </c>
    </row>
    <row r="790" spans="2:12" hidden="1">
      <c r="B790" s="72" t="s">
        <v>40</v>
      </c>
      <c r="C790" s="185">
        <f t="shared" ref="C790" si="165">+C785+1</f>
        <v>156</v>
      </c>
      <c r="D790" s="188">
        <f>VLOOKUP(C790,'Completar SOFSE'!$A$19:$E$501,2,0)</f>
        <v>0</v>
      </c>
      <c r="E790" s="188">
        <f>VLOOKUP(C790,'Completar SOFSE'!$A$19:$E$501,3,0)</f>
        <v>0</v>
      </c>
      <c r="F790" s="188">
        <f>VLOOKUP(C790,'Completar SOFSE'!$A$19:$E$501,4,0)</f>
        <v>0</v>
      </c>
      <c r="G790" s="193">
        <f>VLOOKUP(C790,'Completar SOFSE'!$A$19:$E$501,5,0)</f>
        <v>0</v>
      </c>
      <c r="H790" s="196">
        <f>VLOOKUP(C790,'Completar SOFSE'!$A$19:$F$501,6,0)</f>
        <v>0</v>
      </c>
      <c r="I790" s="68"/>
      <c r="J790" s="79"/>
      <c r="K790" s="79"/>
      <c r="L790" s="49">
        <f t="shared" si="164"/>
        <v>0</v>
      </c>
    </row>
    <row r="791" spans="2:12" hidden="1">
      <c r="B791" s="73" t="s">
        <v>41</v>
      </c>
      <c r="C791" s="186"/>
      <c r="D791" s="189"/>
      <c r="E791" s="189"/>
      <c r="F791" s="189"/>
      <c r="G791" s="194"/>
      <c r="H791" s="197"/>
      <c r="I791" s="65"/>
      <c r="J791" s="79"/>
      <c r="K791" s="79"/>
      <c r="L791" s="49">
        <f t="shared" si="164"/>
        <v>0</v>
      </c>
    </row>
    <row r="792" spans="2:12" hidden="1">
      <c r="B792" s="73" t="s">
        <v>42</v>
      </c>
      <c r="C792" s="186"/>
      <c r="D792" s="189"/>
      <c r="E792" s="189"/>
      <c r="F792" s="189"/>
      <c r="G792" s="194"/>
      <c r="H792" s="197"/>
      <c r="I792" s="65"/>
      <c r="J792" s="79"/>
      <c r="K792" s="79"/>
      <c r="L792" s="49">
        <f t="shared" si="164"/>
        <v>0</v>
      </c>
    </row>
    <row r="793" spans="2:12" hidden="1">
      <c r="B793" s="73" t="s">
        <v>43</v>
      </c>
      <c r="C793" s="186"/>
      <c r="D793" s="189"/>
      <c r="E793" s="189"/>
      <c r="F793" s="189"/>
      <c r="G793" s="194"/>
      <c r="H793" s="197"/>
      <c r="I793" s="65"/>
      <c r="J793" s="51"/>
      <c r="K793" s="79"/>
      <c r="L793" s="49">
        <f t="shared" si="164"/>
        <v>0</v>
      </c>
    </row>
    <row r="794" spans="2:12" ht="13.5" hidden="1" thickBot="1">
      <c r="B794" s="112" t="s">
        <v>44</v>
      </c>
      <c r="C794" s="187"/>
      <c r="D794" s="190"/>
      <c r="E794" s="190"/>
      <c r="F794" s="190"/>
      <c r="G794" s="195"/>
      <c r="H794" s="198"/>
      <c r="I794" s="66"/>
      <c r="J794" s="54"/>
      <c r="K794" s="67"/>
      <c r="L794" s="56">
        <f t="shared" si="164"/>
        <v>0</v>
      </c>
    </row>
    <row r="795" spans="2:12" hidden="1">
      <c r="B795" s="72" t="s">
        <v>40</v>
      </c>
      <c r="C795" s="185">
        <f t="shared" ref="C795" si="166">+C790+1</f>
        <v>157</v>
      </c>
      <c r="D795" s="188">
        <f>VLOOKUP(C795,'Completar SOFSE'!$A$19:$E$501,2,0)</f>
        <v>0</v>
      </c>
      <c r="E795" s="188">
        <f>VLOOKUP(C795,'Completar SOFSE'!$A$19:$E$501,3,0)</f>
        <v>0</v>
      </c>
      <c r="F795" s="188">
        <f>VLOOKUP(C795,'Completar SOFSE'!$A$19:$E$501,4,0)</f>
        <v>0</v>
      </c>
      <c r="G795" s="193">
        <f>VLOOKUP(C795,'Completar SOFSE'!$A$19:$E$501,5,0)</f>
        <v>0</v>
      </c>
      <c r="H795" s="196">
        <f>VLOOKUP(C795,'Completar SOFSE'!$A$19:$F$501,6,0)</f>
        <v>0</v>
      </c>
      <c r="I795" s="68"/>
      <c r="J795" s="79"/>
      <c r="K795" s="79"/>
      <c r="L795" s="49">
        <f t="shared" si="164"/>
        <v>0</v>
      </c>
    </row>
    <row r="796" spans="2:12" hidden="1">
      <c r="B796" s="73" t="s">
        <v>41</v>
      </c>
      <c r="C796" s="186"/>
      <c r="D796" s="189"/>
      <c r="E796" s="189"/>
      <c r="F796" s="189"/>
      <c r="G796" s="194"/>
      <c r="H796" s="197"/>
      <c r="I796" s="65"/>
      <c r="J796" s="79"/>
      <c r="K796" s="79"/>
      <c r="L796" s="49">
        <f t="shared" si="164"/>
        <v>0</v>
      </c>
    </row>
    <row r="797" spans="2:12" hidden="1">
      <c r="B797" s="73" t="s">
        <v>42</v>
      </c>
      <c r="C797" s="186"/>
      <c r="D797" s="189"/>
      <c r="E797" s="189"/>
      <c r="F797" s="189"/>
      <c r="G797" s="194"/>
      <c r="H797" s="197"/>
      <c r="I797" s="65"/>
      <c r="J797" s="79"/>
      <c r="K797" s="79"/>
      <c r="L797" s="49">
        <f t="shared" si="164"/>
        <v>0</v>
      </c>
    </row>
    <row r="798" spans="2:12" hidden="1">
      <c r="B798" s="73" t="s">
        <v>43</v>
      </c>
      <c r="C798" s="186"/>
      <c r="D798" s="189"/>
      <c r="E798" s="189"/>
      <c r="F798" s="189"/>
      <c r="G798" s="194"/>
      <c r="H798" s="197"/>
      <c r="I798" s="65"/>
      <c r="J798" s="51"/>
      <c r="K798" s="79"/>
      <c r="L798" s="49">
        <f t="shared" si="164"/>
        <v>0</v>
      </c>
    </row>
    <row r="799" spans="2:12" ht="13.5" hidden="1" thickBot="1">
      <c r="B799" s="112" t="s">
        <v>44</v>
      </c>
      <c r="C799" s="187"/>
      <c r="D799" s="190"/>
      <c r="E799" s="190"/>
      <c r="F799" s="190"/>
      <c r="G799" s="195"/>
      <c r="H799" s="198"/>
      <c r="I799" s="66"/>
      <c r="J799" s="54"/>
      <c r="K799" s="67"/>
      <c r="L799" s="56">
        <f t="shared" si="164"/>
        <v>0</v>
      </c>
    </row>
    <row r="800" spans="2:12" hidden="1">
      <c r="B800" s="72" t="s">
        <v>40</v>
      </c>
      <c r="C800" s="185">
        <f t="shared" ref="C800" si="167">+C795+1</f>
        <v>158</v>
      </c>
      <c r="D800" s="188">
        <f>VLOOKUP(C800,'Completar SOFSE'!$A$19:$E$501,2,0)</f>
        <v>0</v>
      </c>
      <c r="E800" s="188">
        <f>VLOOKUP(C800,'Completar SOFSE'!$A$19:$E$501,3,0)</f>
        <v>0</v>
      </c>
      <c r="F800" s="188">
        <f>VLOOKUP(C800,'Completar SOFSE'!$A$19:$E$501,4,0)</f>
        <v>0</v>
      </c>
      <c r="G800" s="193">
        <f>VLOOKUP(C800,'Completar SOFSE'!$A$19:$E$501,5,0)</f>
        <v>0</v>
      </c>
      <c r="H800" s="196">
        <f>VLOOKUP(C800,'Completar SOFSE'!$A$19:$F$501,6,0)</f>
        <v>0</v>
      </c>
      <c r="I800" s="68"/>
      <c r="J800" s="79"/>
      <c r="K800" s="79"/>
      <c r="L800" s="49">
        <f t="shared" si="164"/>
        <v>0</v>
      </c>
    </row>
    <row r="801" spans="2:12" hidden="1">
      <c r="B801" s="73" t="s">
        <v>41</v>
      </c>
      <c r="C801" s="186"/>
      <c r="D801" s="189"/>
      <c r="E801" s="189"/>
      <c r="F801" s="189"/>
      <c r="G801" s="194"/>
      <c r="H801" s="197"/>
      <c r="I801" s="65"/>
      <c r="J801" s="79"/>
      <c r="K801" s="79"/>
      <c r="L801" s="49">
        <f t="shared" si="164"/>
        <v>0</v>
      </c>
    </row>
    <row r="802" spans="2:12" hidden="1">
      <c r="B802" s="73" t="s">
        <v>42</v>
      </c>
      <c r="C802" s="186"/>
      <c r="D802" s="189"/>
      <c r="E802" s="189"/>
      <c r="F802" s="189"/>
      <c r="G802" s="194"/>
      <c r="H802" s="197"/>
      <c r="I802" s="65"/>
      <c r="J802" s="79"/>
      <c r="K802" s="79"/>
      <c r="L802" s="49">
        <f t="shared" si="164"/>
        <v>0</v>
      </c>
    </row>
    <row r="803" spans="2:12" hidden="1">
      <c r="B803" s="73" t="s">
        <v>43</v>
      </c>
      <c r="C803" s="186"/>
      <c r="D803" s="189"/>
      <c r="E803" s="189"/>
      <c r="F803" s="189"/>
      <c r="G803" s="194"/>
      <c r="H803" s="197"/>
      <c r="I803" s="65"/>
      <c r="J803" s="51"/>
      <c r="K803" s="79"/>
      <c r="L803" s="49">
        <f t="shared" si="164"/>
        <v>0</v>
      </c>
    </row>
    <row r="804" spans="2:12" ht="13.5" hidden="1" thickBot="1">
      <c r="B804" s="112" t="s">
        <v>44</v>
      </c>
      <c r="C804" s="187"/>
      <c r="D804" s="190"/>
      <c r="E804" s="190"/>
      <c r="F804" s="190"/>
      <c r="G804" s="195"/>
      <c r="H804" s="198"/>
      <c r="I804" s="66"/>
      <c r="J804" s="54"/>
      <c r="K804" s="67"/>
      <c r="L804" s="56">
        <f t="shared" si="164"/>
        <v>0</v>
      </c>
    </row>
    <row r="805" spans="2:12" hidden="1">
      <c r="B805" s="72" t="s">
        <v>40</v>
      </c>
      <c r="C805" s="185">
        <f>+C800+1</f>
        <v>159</v>
      </c>
      <c r="D805" s="188">
        <f>VLOOKUP(C805,'Completar SOFSE'!$A$19:$E$501,2,0)</f>
        <v>0</v>
      </c>
      <c r="E805" s="188">
        <f>VLOOKUP(C805,'Completar SOFSE'!$A$19:$E$501,3,0)</f>
        <v>0</v>
      </c>
      <c r="F805" s="188">
        <f>VLOOKUP(C805,'Completar SOFSE'!$A$19:$E$501,4,0)</f>
        <v>0</v>
      </c>
      <c r="G805" s="193">
        <f>VLOOKUP(C805,'Completar SOFSE'!$A$19:$E$501,5,0)</f>
        <v>0</v>
      </c>
      <c r="H805" s="196">
        <f>VLOOKUP(C805,'Completar SOFSE'!$A$19:$F$501,6,0)</f>
        <v>0</v>
      </c>
      <c r="I805" s="68"/>
      <c r="J805" s="79"/>
      <c r="K805" s="79"/>
      <c r="L805" s="49">
        <f>I805*$D$60+J805*$D$60+K805*$D$60</f>
        <v>0</v>
      </c>
    </row>
    <row r="806" spans="2:12" hidden="1">
      <c r="B806" s="73" t="s">
        <v>41</v>
      </c>
      <c r="C806" s="186"/>
      <c r="D806" s="189"/>
      <c r="E806" s="189"/>
      <c r="F806" s="189"/>
      <c r="G806" s="194"/>
      <c r="H806" s="197"/>
      <c r="I806" s="65"/>
      <c r="J806" s="79"/>
      <c r="K806" s="79"/>
      <c r="L806" s="49">
        <f t="shared" ref="L806:L824" si="168">I806*$D$60+J806*$D$60+K806*$D$60</f>
        <v>0</v>
      </c>
    </row>
    <row r="807" spans="2:12" hidden="1">
      <c r="B807" s="73" t="s">
        <v>42</v>
      </c>
      <c r="C807" s="186"/>
      <c r="D807" s="189"/>
      <c r="E807" s="189"/>
      <c r="F807" s="189"/>
      <c r="G807" s="194"/>
      <c r="H807" s="197"/>
      <c r="I807" s="65"/>
      <c r="J807" s="79"/>
      <c r="K807" s="79"/>
      <c r="L807" s="49">
        <f t="shared" si="168"/>
        <v>0</v>
      </c>
    </row>
    <row r="808" spans="2:12" hidden="1">
      <c r="B808" s="73" t="s">
        <v>43</v>
      </c>
      <c r="C808" s="186"/>
      <c r="D808" s="189"/>
      <c r="E808" s="189"/>
      <c r="F808" s="189"/>
      <c r="G808" s="194"/>
      <c r="H808" s="197"/>
      <c r="I808" s="65"/>
      <c r="J808" s="51"/>
      <c r="K808" s="79"/>
      <c r="L808" s="49">
        <f t="shared" si="168"/>
        <v>0</v>
      </c>
    </row>
    <row r="809" spans="2:12" ht="13.5" hidden="1" thickBot="1">
      <c r="B809" s="112" t="s">
        <v>44</v>
      </c>
      <c r="C809" s="187"/>
      <c r="D809" s="190"/>
      <c r="E809" s="190"/>
      <c r="F809" s="190"/>
      <c r="G809" s="195"/>
      <c r="H809" s="198"/>
      <c r="I809" s="66"/>
      <c r="J809" s="54"/>
      <c r="K809" s="67"/>
      <c r="L809" s="56">
        <f t="shared" si="168"/>
        <v>0</v>
      </c>
    </row>
    <row r="810" spans="2:12" hidden="1">
      <c r="B810" s="72" t="s">
        <v>40</v>
      </c>
      <c r="C810" s="185">
        <f t="shared" ref="C810" si="169">+C805+1</f>
        <v>160</v>
      </c>
      <c r="D810" s="188">
        <f>VLOOKUP(C810,'Completar SOFSE'!$A$19:$E$501,2,0)</f>
        <v>0</v>
      </c>
      <c r="E810" s="188">
        <f>VLOOKUP(C810,'Completar SOFSE'!$A$19:$E$501,3,0)</f>
        <v>0</v>
      </c>
      <c r="F810" s="188">
        <f>VLOOKUP(C810,'Completar SOFSE'!$A$19:$E$501,4,0)</f>
        <v>0</v>
      </c>
      <c r="G810" s="193">
        <f>VLOOKUP(C810,'Completar SOFSE'!$A$19:$E$501,5,0)</f>
        <v>0</v>
      </c>
      <c r="H810" s="196">
        <f>VLOOKUP(C810,'Completar SOFSE'!$A$19:$F$501,6,0)</f>
        <v>0</v>
      </c>
      <c r="I810" s="68"/>
      <c r="J810" s="79"/>
      <c r="K810" s="79"/>
      <c r="L810" s="49">
        <f t="shared" si="168"/>
        <v>0</v>
      </c>
    </row>
    <row r="811" spans="2:12" hidden="1">
      <c r="B811" s="73" t="s">
        <v>41</v>
      </c>
      <c r="C811" s="186"/>
      <c r="D811" s="189"/>
      <c r="E811" s="189"/>
      <c r="F811" s="189"/>
      <c r="G811" s="194"/>
      <c r="H811" s="197"/>
      <c r="I811" s="65"/>
      <c r="J811" s="79"/>
      <c r="K811" s="79"/>
      <c r="L811" s="49">
        <f t="shared" si="168"/>
        <v>0</v>
      </c>
    </row>
    <row r="812" spans="2:12" hidden="1">
      <c r="B812" s="73" t="s">
        <v>42</v>
      </c>
      <c r="C812" s="186"/>
      <c r="D812" s="189"/>
      <c r="E812" s="189"/>
      <c r="F812" s="189"/>
      <c r="G812" s="194"/>
      <c r="H812" s="197"/>
      <c r="I812" s="65"/>
      <c r="J812" s="79"/>
      <c r="K812" s="79"/>
      <c r="L812" s="49">
        <f t="shared" si="168"/>
        <v>0</v>
      </c>
    </row>
    <row r="813" spans="2:12" hidden="1">
      <c r="B813" s="73" t="s">
        <v>43</v>
      </c>
      <c r="C813" s="186"/>
      <c r="D813" s="189"/>
      <c r="E813" s="189"/>
      <c r="F813" s="189"/>
      <c r="G813" s="194"/>
      <c r="H813" s="197"/>
      <c r="I813" s="65"/>
      <c r="J813" s="51"/>
      <c r="K813" s="79"/>
      <c r="L813" s="49">
        <f t="shared" si="168"/>
        <v>0</v>
      </c>
    </row>
    <row r="814" spans="2:12" ht="13.5" hidden="1" thickBot="1">
      <c r="B814" s="112" t="s">
        <v>44</v>
      </c>
      <c r="C814" s="187"/>
      <c r="D814" s="190"/>
      <c r="E814" s="190"/>
      <c r="F814" s="190"/>
      <c r="G814" s="195"/>
      <c r="H814" s="198"/>
      <c r="I814" s="66"/>
      <c r="J814" s="54"/>
      <c r="K814" s="67"/>
      <c r="L814" s="56">
        <f t="shared" si="168"/>
        <v>0</v>
      </c>
    </row>
    <row r="815" spans="2:12" hidden="1">
      <c r="B815" s="72" t="s">
        <v>40</v>
      </c>
      <c r="C815" s="185">
        <f t="shared" ref="C815" si="170">+C810+1</f>
        <v>161</v>
      </c>
      <c r="D815" s="188">
        <f>VLOOKUP(C815,'Completar SOFSE'!$A$19:$E$501,2,0)</f>
        <v>0</v>
      </c>
      <c r="E815" s="188">
        <f>VLOOKUP(C815,'Completar SOFSE'!$A$19:$E$501,3,0)</f>
        <v>0</v>
      </c>
      <c r="F815" s="188">
        <f>VLOOKUP(C815,'Completar SOFSE'!$A$19:$E$501,4,0)</f>
        <v>0</v>
      </c>
      <c r="G815" s="193">
        <f>VLOOKUP(C815,'Completar SOFSE'!$A$19:$E$501,5,0)</f>
        <v>0</v>
      </c>
      <c r="H815" s="196">
        <f>VLOOKUP(C815,'Completar SOFSE'!$A$19:$F$501,6,0)</f>
        <v>0</v>
      </c>
      <c r="I815" s="68"/>
      <c r="J815" s="79"/>
      <c r="K815" s="79"/>
      <c r="L815" s="49">
        <f t="shared" si="168"/>
        <v>0</v>
      </c>
    </row>
    <row r="816" spans="2:12" hidden="1">
      <c r="B816" s="73" t="s">
        <v>41</v>
      </c>
      <c r="C816" s="186"/>
      <c r="D816" s="189"/>
      <c r="E816" s="189"/>
      <c r="F816" s="189"/>
      <c r="G816" s="194"/>
      <c r="H816" s="197"/>
      <c r="I816" s="65"/>
      <c r="J816" s="79"/>
      <c r="K816" s="79"/>
      <c r="L816" s="49">
        <f t="shared" si="168"/>
        <v>0</v>
      </c>
    </row>
    <row r="817" spans="2:12" hidden="1">
      <c r="B817" s="73" t="s">
        <v>42</v>
      </c>
      <c r="C817" s="186"/>
      <c r="D817" s="189"/>
      <c r="E817" s="189"/>
      <c r="F817" s="189"/>
      <c r="G817" s="194"/>
      <c r="H817" s="197"/>
      <c r="I817" s="65"/>
      <c r="J817" s="79"/>
      <c r="K817" s="79"/>
      <c r="L817" s="49">
        <f t="shared" si="168"/>
        <v>0</v>
      </c>
    </row>
    <row r="818" spans="2:12" hidden="1">
      <c r="B818" s="73" t="s">
        <v>43</v>
      </c>
      <c r="C818" s="186"/>
      <c r="D818" s="189"/>
      <c r="E818" s="189"/>
      <c r="F818" s="189"/>
      <c r="G818" s="194"/>
      <c r="H818" s="197"/>
      <c r="I818" s="65"/>
      <c r="J818" s="51"/>
      <c r="K818" s="79"/>
      <c r="L818" s="49">
        <f t="shared" si="168"/>
        <v>0</v>
      </c>
    </row>
    <row r="819" spans="2:12" ht="13.5" hidden="1" thickBot="1">
      <c r="B819" s="112" t="s">
        <v>44</v>
      </c>
      <c r="C819" s="187"/>
      <c r="D819" s="190"/>
      <c r="E819" s="190"/>
      <c r="F819" s="190"/>
      <c r="G819" s="195"/>
      <c r="H819" s="198"/>
      <c r="I819" s="66"/>
      <c r="J819" s="54"/>
      <c r="K819" s="67"/>
      <c r="L819" s="56">
        <f t="shared" si="168"/>
        <v>0</v>
      </c>
    </row>
    <row r="820" spans="2:12" hidden="1">
      <c r="B820" s="72" t="s">
        <v>40</v>
      </c>
      <c r="C820" s="185">
        <f t="shared" ref="C820" si="171">+C815+1</f>
        <v>162</v>
      </c>
      <c r="D820" s="188">
        <f>VLOOKUP(C820,'Completar SOFSE'!$A$19:$E$501,2,0)</f>
        <v>0</v>
      </c>
      <c r="E820" s="188">
        <f>VLOOKUP(C820,'Completar SOFSE'!$A$19:$E$501,3,0)</f>
        <v>0</v>
      </c>
      <c r="F820" s="188">
        <f>VLOOKUP(C820,'Completar SOFSE'!$A$19:$E$501,4,0)</f>
        <v>0</v>
      </c>
      <c r="G820" s="193">
        <f>VLOOKUP(C820,'Completar SOFSE'!$A$19:$E$501,5,0)</f>
        <v>0</v>
      </c>
      <c r="H820" s="196">
        <f>VLOOKUP(C820,'Completar SOFSE'!$A$19:$F$501,6,0)</f>
        <v>0</v>
      </c>
      <c r="I820" s="68"/>
      <c r="J820" s="79"/>
      <c r="K820" s="79"/>
      <c r="L820" s="49">
        <f t="shared" si="168"/>
        <v>0</v>
      </c>
    </row>
    <row r="821" spans="2:12" hidden="1">
      <c r="B821" s="73" t="s">
        <v>41</v>
      </c>
      <c r="C821" s="186"/>
      <c r="D821" s="189"/>
      <c r="E821" s="189"/>
      <c r="F821" s="189"/>
      <c r="G821" s="194"/>
      <c r="H821" s="197"/>
      <c r="I821" s="65"/>
      <c r="J821" s="79"/>
      <c r="K821" s="79"/>
      <c r="L821" s="49">
        <f t="shared" si="168"/>
        <v>0</v>
      </c>
    </row>
    <row r="822" spans="2:12" hidden="1">
      <c r="B822" s="73" t="s">
        <v>42</v>
      </c>
      <c r="C822" s="186"/>
      <c r="D822" s="189"/>
      <c r="E822" s="189"/>
      <c r="F822" s="189"/>
      <c r="G822" s="194"/>
      <c r="H822" s="197"/>
      <c r="I822" s="65"/>
      <c r="J822" s="79"/>
      <c r="K822" s="79"/>
      <c r="L822" s="49">
        <f t="shared" si="168"/>
        <v>0</v>
      </c>
    </row>
    <row r="823" spans="2:12" hidden="1">
      <c r="B823" s="73" t="s">
        <v>43</v>
      </c>
      <c r="C823" s="186"/>
      <c r="D823" s="189"/>
      <c r="E823" s="189"/>
      <c r="F823" s="189"/>
      <c r="G823" s="194"/>
      <c r="H823" s="197"/>
      <c r="I823" s="65"/>
      <c r="J823" s="51"/>
      <c r="K823" s="79"/>
      <c r="L823" s="49">
        <f t="shared" si="168"/>
        <v>0</v>
      </c>
    </row>
    <row r="824" spans="2:12" ht="13.5" hidden="1" thickBot="1">
      <c r="B824" s="112" t="s">
        <v>44</v>
      </c>
      <c r="C824" s="187"/>
      <c r="D824" s="190"/>
      <c r="E824" s="190"/>
      <c r="F824" s="190"/>
      <c r="G824" s="195"/>
      <c r="H824" s="198"/>
      <c r="I824" s="66"/>
      <c r="J824" s="54"/>
      <c r="K824" s="67"/>
      <c r="L824" s="56">
        <f t="shared" si="168"/>
        <v>0</v>
      </c>
    </row>
    <row r="825" spans="2:12" hidden="1">
      <c r="B825" s="72" t="s">
        <v>40</v>
      </c>
      <c r="C825" s="185">
        <f>+C820+1</f>
        <v>163</v>
      </c>
      <c r="D825" s="188">
        <f>VLOOKUP(C825,'Completar SOFSE'!$A$19:$E$501,2,0)</f>
        <v>0</v>
      </c>
      <c r="E825" s="188">
        <f>VLOOKUP(C825,'Completar SOFSE'!$A$19:$E$501,3,0)</f>
        <v>0</v>
      </c>
      <c r="F825" s="188">
        <f>VLOOKUP(C825,'Completar SOFSE'!$A$19:$E$501,4,0)</f>
        <v>0</v>
      </c>
      <c r="G825" s="193">
        <f>VLOOKUP(C825,'Completar SOFSE'!$A$19:$E$501,5,0)</f>
        <v>0</v>
      </c>
      <c r="H825" s="196">
        <f>VLOOKUP(C825,'Completar SOFSE'!$A$19:$F$501,6,0)</f>
        <v>0</v>
      </c>
      <c r="I825" s="68"/>
      <c r="J825" s="79"/>
      <c r="K825" s="79"/>
      <c r="L825" s="49">
        <f>I825*$D$60+J825*$D$60+K825*$D$60</f>
        <v>0</v>
      </c>
    </row>
    <row r="826" spans="2:12" hidden="1">
      <c r="B826" s="73" t="s">
        <v>41</v>
      </c>
      <c r="C826" s="186"/>
      <c r="D826" s="189"/>
      <c r="E826" s="189"/>
      <c r="F826" s="189"/>
      <c r="G826" s="194"/>
      <c r="H826" s="197"/>
      <c r="I826" s="65"/>
      <c r="J826" s="79"/>
      <c r="K826" s="79"/>
      <c r="L826" s="49">
        <f t="shared" ref="L826:L844" si="172">I826*$D$60+J826*$D$60+K826*$D$60</f>
        <v>0</v>
      </c>
    </row>
    <row r="827" spans="2:12" hidden="1">
      <c r="B827" s="73" t="s">
        <v>42</v>
      </c>
      <c r="C827" s="186"/>
      <c r="D827" s="189"/>
      <c r="E827" s="189"/>
      <c r="F827" s="189"/>
      <c r="G827" s="194"/>
      <c r="H827" s="197"/>
      <c r="I827" s="65"/>
      <c r="J827" s="79"/>
      <c r="K827" s="79"/>
      <c r="L827" s="49">
        <f t="shared" si="172"/>
        <v>0</v>
      </c>
    </row>
    <row r="828" spans="2:12" hidden="1">
      <c r="B828" s="73" t="s">
        <v>43</v>
      </c>
      <c r="C828" s="186"/>
      <c r="D828" s="189"/>
      <c r="E828" s="189"/>
      <c r="F828" s="189"/>
      <c r="G828" s="194"/>
      <c r="H828" s="197"/>
      <c r="I828" s="65"/>
      <c r="J828" s="51"/>
      <c r="K828" s="79"/>
      <c r="L828" s="49">
        <f t="shared" si="172"/>
        <v>0</v>
      </c>
    </row>
    <row r="829" spans="2:12" ht="13.5" hidden="1" thickBot="1">
      <c r="B829" s="112" t="s">
        <v>44</v>
      </c>
      <c r="C829" s="187"/>
      <c r="D829" s="190"/>
      <c r="E829" s="190"/>
      <c r="F829" s="190"/>
      <c r="G829" s="195"/>
      <c r="H829" s="198"/>
      <c r="I829" s="66"/>
      <c r="J829" s="54"/>
      <c r="K829" s="67"/>
      <c r="L829" s="56">
        <f t="shared" si="172"/>
        <v>0</v>
      </c>
    </row>
    <row r="830" spans="2:12" hidden="1">
      <c r="B830" s="72" t="s">
        <v>40</v>
      </c>
      <c r="C830" s="185">
        <f t="shared" ref="C830" si="173">+C825+1</f>
        <v>164</v>
      </c>
      <c r="D830" s="188">
        <f>VLOOKUP(C830,'Completar SOFSE'!$A$19:$E$501,2,0)</f>
        <v>0</v>
      </c>
      <c r="E830" s="188">
        <f>VLOOKUP(C830,'Completar SOFSE'!$A$19:$E$501,3,0)</f>
        <v>0</v>
      </c>
      <c r="F830" s="188">
        <f>VLOOKUP(C830,'Completar SOFSE'!$A$19:$E$501,4,0)</f>
        <v>0</v>
      </c>
      <c r="G830" s="193">
        <f>VLOOKUP(C830,'Completar SOFSE'!$A$19:$E$501,5,0)</f>
        <v>0</v>
      </c>
      <c r="H830" s="196">
        <f>VLOOKUP(C830,'Completar SOFSE'!$A$19:$F$501,6,0)</f>
        <v>0</v>
      </c>
      <c r="I830" s="68"/>
      <c r="J830" s="79"/>
      <c r="K830" s="79"/>
      <c r="L830" s="49">
        <f t="shared" si="172"/>
        <v>0</v>
      </c>
    </row>
    <row r="831" spans="2:12" hidden="1">
      <c r="B831" s="73" t="s">
        <v>41</v>
      </c>
      <c r="C831" s="186"/>
      <c r="D831" s="189"/>
      <c r="E831" s="189"/>
      <c r="F831" s="189"/>
      <c r="G831" s="194"/>
      <c r="H831" s="197"/>
      <c r="I831" s="65"/>
      <c r="J831" s="79"/>
      <c r="K831" s="79"/>
      <c r="L831" s="49">
        <f t="shared" si="172"/>
        <v>0</v>
      </c>
    </row>
    <row r="832" spans="2:12" hidden="1">
      <c r="B832" s="73" t="s">
        <v>42</v>
      </c>
      <c r="C832" s="186"/>
      <c r="D832" s="189"/>
      <c r="E832" s="189"/>
      <c r="F832" s="189"/>
      <c r="G832" s="194"/>
      <c r="H832" s="197"/>
      <c r="I832" s="65"/>
      <c r="J832" s="79"/>
      <c r="K832" s="79"/>
      <c r="L832" s="49">
        <f t="shared" si="172"/>
        <v>0</v>
      </c>
    </row>
    <row r="833" spans="2:12" hidden="1">
      <c r="B833" s="73" t="s">
        <v>43</v>
      </c>
      <c r="C833" s="186"/>
      <c r="D833" s="189"/>
      <c r="E833" s="189"/>
      <c r="F833" s="189"/>
      <c r="G833" s="194"/>
      <c r="H833" s="197"/>
      <c r="I833" s="65"/>
      <c r="J833" s="51"/>
      <c r="K833" s="79"/>
      <c r="L833" s="49">
        <f t="shared" si="172"/>
        <v>0</v>
      </c>
    </row>
    <row r="834" spans="2:12" ht="13.5" hidden="1" thickBot="1">
      <c r="B834" s="112" t="s">
        <v>44</v>
      </c>
      <c r="C834" s="187"/>
      <c r="D834" s="190"/>
      <c r="E834" s="190"/>
      <c r="F834" s="190"/>
      <c r="G834" s="195"/>
      <c r="H834" s="198"/>
      <c r="I834" s="66"/>
      <c r="J834" s="54"/>
      <c r="K834" s="67"/>
      <c r="L834" s="56">
        <f t="shared" si="172"/>
        <v>0</v>
      </c>
    </row>
    <row r="835" spans="2:12" hidden="1">
      <c r="B835" s="72" t="s">
        <v>40</v>
      </c>
      <c r="C835" s="185">
        <f t="shared" ref="C835" si="174">+C830+1</f>
        <v>165</v>
      </c>
      <c r="D835" s="188">
        <f>VLOOKUP(C835,'Completar SOFSE'!$A$19:$E$501,2,0)</f>
        <v>0</v>
      </c>
      <c r="E835" s="188">
        <f>VLOOKUP(C835,'Completar SOFSE'!$A$19:$E$501,3,0)</f>
        <v>0</v>
      </c>
      <c r="F835" s="188">
        <f>VLOOKUP(C835,'Completar SOFSE'!$A$19:$E$501,4,0)</f>
        <v>0</v>
      </c>
      <c r="G835" s="193">
        <f>VLOOKUP(C835,'Completar SOFSE'!$A$19:$E$501,5,0)</f>
        <v>0</v>
      </c>
      <c r="H835" s="196">
        <f>VLOOKUP(C835,'Completar SOFSE'!$A$19:$F$501,6,0)</f>
        <v>0</v>
      </c>
      <c r="I835" s="68"/>
      <c r="J835" s="79"/>
      <c r="K835" s="79"/>
      <c r="L835" s="49">
        <f t="shared" si="172"/>
        <v>0</v>
      </c>
    </row>
    <row r="836" spans="2:12" hidden="1">
      <c r="B836" s="73" t="s">
        <v>41</v>
      </c>
      <c r="C836" s="186"/>
      <c r="D836" s="189"/>
      <c r="E836" s="189"/>
      <c r="F836" s="189"/>
      <c r="G836" s="194"/>
      <c r="H836" s="197"/>
      <c r="I836" s="65"/>
      <c r="J836" s="79"/>
      <c r="K836" s="79"/>
      <c r="L836" s="49">
        <f t="shared" si="172"/>
        <v>0</v>
      </c>
    </row>
    <row r="837" spans="2:12" hidden="1">
      <c r="B837" s="73" t="s">
        <v>42</v>
      </c>
      <c r="C837" s="186"/>
      <c r="D837" s="189"/>
      <c r="E837" s="189"/>
      <c r="F837" s="189"/>
      <c r="G837" s="194"/>
      <c r="H837" s="197"/>
      <c r="I837" s="65"/>
      <c r="J837" s="79"/>
      <c r="K837" s="79"/>
      <c r="L837" s="49">
        <f t="shared" si="172"/>
        <v>0</v>
      </c>
    </row>
    <row r="838" spans="2:12" hidden="1">
      <c r="B838" s="73" t="s">
        <v>43</v>
      </c>
      <c r="C838" s="186"/>
      <c r="D838" s="189"/>
      <c r="E838" s="189"/>
      <c r="F838" s="189"/>
      <c r="G838" s="194"/>
      <c r="H838" s="197"/>
      <c r="I838" s="65"/>
      <c r="J838" s="51"/>
      <c r="K838" s="79"/>
      <c r="L838" s="49">
        <f t="shared" si="172"/>
        <v>0</v>
      </c>
    </row>
    <row r="839" spans="2:12" ht="13.5" hidden="1" thickBot="1">
      <c r="B839" s="112" t="s">
        <v>44</v>
      </c>
      <c r="C839" s="187"/>
      <c r="D839" s="190"/>
      <c r="E839" s="190"/>
      <c r="F839" s="190"/>
      <c r="G839" s="195"/>
      <c r="H839" s="198"/>
      <c r="I839" s="66"/>
      <c r="J839" s="54"/>
      <c r="K839" s="67"/>
      <c r="L839" s="56">
        <f t="shared" si="172"/>
        <v>0</v>
      </c>
    </row>
    <row r="840" spans="2:12" hidden="1">
      <c r="B840" s="72" t="s">
        <v>40</v>
      </c>
      <c r="C840" s="185">
        <f t="shared" ref="C840" si="175">+C835+1</f>
        <v>166</v>
      </c>
      <c r="D840" s="188">
        <f>VLOOKUP(C840,'Completar SOFSE'!$A$19:$E$501,2,0)</f>
        <v>0</v>
      </c>
      <c r="E840" s="188">
        <f>VLOOKUP(C840,'Completar SOFSE'!$A$19:$E$501,3,0)</f>
        <v>0</v>
      </c>
      <c r="F840" s="188">
        <f>VLOOKUP(C840,'Completar SOFSE'!$A$19:$E$501,4,0)</f>
        <v>0</v>
      </c>
      <c r="G840" s="193">
        <f>VLOOKUP(C840,'Completar SOFSE'!$A$19:$E$501,5,0)</f>
        <v>0</v>
      </c>
      <c r="H840" s="196">
        <f>VLOOKUP(C840,'Completar SOFSE'!$A$19:$F$501,6,0)</f>
        <v>0</v>
      </c>
      <c r="I840" s="68"/>
      <c r="J840" s="79"/>
      <c r="K840" s="79"/>
      <c r="L840" s="49">
        <f t="shared" si="172"/>
        <v>0</v>
      </c>
    </row>
    <row r="841" spans="2:12" hidden="1">
      <c r="B841" s="73" t="s">
        <v>41</v>
      </c>
      <c r="C841" s="186"/>
      <c r="D841" s="189"/>
      <c r="E841" s="189"/>
      <c r="F841" s="189"/>
      <c r="G841" s="194"/>
      <c r="H841" s="197"/>
      <c r="I841" s="65"/>
      <c r="J841" s="79"/>
      <c r="K841" s="79"/>
      <c r="L841" s="49">
        <f t="shared" si="172"/>
        <v>0</v>
      </c>
    </row>
    <row r="842" spans="2:12" hidden="1">
      <c r="B842" s="73" t="s">
        <v>42</v>
      </c>
      <c r="C842" s="186"/>
      <c r="D842" s="189"/>
      <c r="E842" s="189"/>
      <c r="F842" s="189"/>
      <c r="G842" s="194"/>
      <c r="H842" s="197"/>
      <c r="I842" s="65"/>
      <c r="J842" s="79"/>
      <c r="K842" s="79"/>
      <c r="L842" s="49">
        <f t="shared" si="172"/>
        <v>0</v>
      </c>
    </row>
    <row r="843" spans="2:12" hidden="1">
      <c r="B843" s="73" t="s">
        <v>43</v>
      </c>
      <c r="C843" s="186"/>
      <c r="D843" s="189"/>
      <c r="E843" s="189"/>
      <c r="F843" s="189"/>
      <c r="G843" s="194"/>
      <c r="H843" s="197"/>
      <c r="I843" s="65"/>
      <c r="J843" s="51"/>
      <c r="K843" s="79"/>
      <c r="L843" s="49">
        <f t="shared" si="172"/>
        <v>0</v>
      </c>
    </row>
    <row r="844" spans="2:12" ht="13.5" hidden="1" thickBot="1">
      <c r="B844" s="112" t="s">
        <v>44</v>
      </c>
      <c r="C844" s="187"/>
      <c r="D844" s="190"/>
      <c r="E844" s="190"/>
      <c r="F844" s="190"/>
      <c r="G844" s="195"/>
      <c r="H844" s="198"/>
      <c r="I844" s="66"/>
      <c r="J844" s="54"/>
      <c r="K844" s="67"/>
      <c r="L844" s="56">
        <f t="shared" si="172"/>
        <v>0</v>
      </c>
    </row>
    <row r="845" spans="2:12" hidden="1">
      <c r="B845" s="72" t="s">
        <v>40</v>
      </c>
      <c r="C845" s="185">
        <f>+C840+1</f>
        <v>167</v>
      </c>
      <c r="D845" s="188">
        <f>VLOOKUP(C845,'Completar SOFSE'!$A$19:$E$501,2,0)</f>
        <v>0</v>
      </c>
      <c r="E845" s="188">
        <f>VLOOKUP(C845,'Completar SOFSE'!$A$19:$E$501,3,0)</f>
        <v>0</v>
      </c>
      <c r="F845" s="188">
        <f>VLOOKUP(C845,'Completar SOFSE'!$A$19:$E$501,4,0)</f>
        <v>0</v>
      </c>
      <c r="G845" s="193">
        <f>VLOOKUP(C845,'Completar SOFSE'!$A$19:$E$501,5,0)</f>
        <v>0</v>
      </c>
      <c r="H845" s="196">
        <f>VLOOKUP(C845,'Completar SOFSE'!$A$19:$F$501,6,0)</f>
        <v>0</v>
      </c>
      <c r="I845" s="68"/>
      <c r="J845" s="79"/>
      <c r="K845" s="79"/>
      <c r="L845" s="49">
        <f>I845*$D$60+J845*$D$60+K845*$D$60</f>
        <v>0</v>
      </c>
    </row>
    <row r="846" spans="2:12" hidden="1">
      <c r="B846" s="73" t="s">
        <v>41</v>
      </c>
      <c r="C846" s="186"/>
      <c r="D846" s="189"/>
      <c r="E846" s="189"/>
      <c r="F846" s="189"/>
      <c r="G846" s="194"/>
      <c r="H846" s="197"/>
      <c r="I846" s="65"/>
      <c r="J846" s="79"/>
      <c r="K846" s="79"/>
      <c r="L846" s="49">
        <f t="shared" ref="L846:L854" si="176">I846*$D$60+J846*$D$60+K846*$D$60</f>
        <v>0</v>
      </c>
    </row>
    <row r="847" spans="2:12" hidden="1">
      <c r="B847" s="73" t="s">
        <v>42</v>
      </c>
      <c r="C847" s="186"/>
      <c r="D847" s="189"/>
      <c r="E847" s="189"/>
      <c r="F847" s="189"/>
      <c r="G847" s="194"/>
      <c r="H847" s="197"/>
      <c r="I847" s="65"/>
      <c r="J847" s="79"/>
      <c r="K847" s="79"/>
      <c r="L847" s="49">
        <f t="shared" si="176"/>
        <v>0</v>
      </c>
    </row>
    <row r="848" spans="2:12" hidden="1">
      <c r="B848" s="73" t="s">
        <v>43</v>
      </c>
      <c r="C848" s="186"/>
      <c r="D848" s="189"/>
      <c r="E848" s="189"/>
      <c r="F848" s="189"/>
      <c r="G848" s="194"/>
      <c r="H848" s="197"/>
      <c r="I848" s="65"/>
      <c r="J848" s="51"/>
      <c r="K848" s="79"/>
      <c r="L848" s="49">
        <f t="shared" si="176"/>
        <v>0</v>
      </c>
    </row>
    <row r="849" spans="2:12" ht="13.5" hidden="1" thickBot="1">
      <c r="B849" s="112" t="s">
        <v>44</v>
      </c>
      <c r="C849" s="187"/>
      <c r="D849" s="190"/>
      <c r="E849" s="190"/>
      <c r="F849" s="190"/>
      <c r="G849" s="195"/>
      <c r="H849" s="198"/>
      <c r="I849" s="66"/>
      <c r="J849" s="54"/>
      <c r="K849" s="67"/>
      <c r="L849" s="56">
        <f t="shared" si="176"/>
        <v>0</v>
      </c>
    </row>
    <row r="850" spans="2:12" hidden="1">
      <c r="B850" s="72" t="s">
        <v>40</v>
      </c>
      <c r="C850" s="185">
        <f t="shared" ref="C850" si="177">+C845+1</f>
        <v>168</v>
      </c>
      <c r="D850" s="188">
        <f>VLOOKUP(C850,'Completar SOFSE'!$A$19:$E$501,2,0)</f>
        <v>0</v>
      </c>
      <c r="E850" s="188">
        <f>VLOOKUP(C850,'Completar SOFSE'!$A$19:$E$501,3,0)</f>
        <v>0</v>
      </c>
      <c r="F850" s="188">
        <f>VLOOKUP(C850,'Completar SOFSE'!$A$19:$E$501,4,0)</f>
        <v>0</v>
      </c>
      <c r="G850" s="193">
        <f>VLOOKUP(C850,'Completar SOFSE'!$A$19:$E$501,5,0)</f>
        <v>0</v>
      </c>
      <c r="H850" s="196">
        <f>VLOOKUP(C850,'Completar SOFSE'!$A$19:$F$501,6,0)</f>
        <v>0</v>
      </c>
      <c r="I850" s="68"/>
      <c r="J850" s="79"/>
      <c r="K850" s="79"/>
      <c r="L850" s="49">
        <f t="shared" si="176"/>
        <v>0</v>
      </c>
    </row>
    <row r="851" spans="2:12" hidden="1">
      <c r="B851" s="73" t="s">
        <v>41</v>
      </c>
      <c r="C851" s="186"/>
      <c r="D851" s="189"/>
      <c r="E851" s="189"/>
      <c r="F851" s="189"/>
      <c r="G851" s="194"/>
      <c r="H851" s="197"/>
      <c r="I851" s="65"/>
      <c r="J851" s="79"/>
      <c r="K851" s="79"/>
      <c r="L851" s="49">
        <f t="shared" si="176"/>
        <v>0</v>
      </c>
    </row>
    <row r="852" spans="2:12" hidden="1">
      <c r="B852" s="73" t="s">
        <v>42</v>
      </c>
      <c r="C852" s="186"/>
      <c r="D852" s="189"/>
      <c r="E852" s="189"/>
      <c r="F852" s="189"/>
      <c r="G852" s="194"/>
      <c r="H852" s="197"/>
      <c r="I852" s="65"/>
      <c r="J852" s="79"/>
      <c r="K852" s="79"/>
      <c r="L852" s="49">
        <f t="shared" si="176"/>
        <v>0</v>
      </c>
    </row>
    <row r="853" spans="2:12" hidden="1">
      <c r="B853" s="73" t="s">
        <v>43</v>
      </c>
      <c r="C853" s="186"/>
      <c r="D853" s="189"/>
      <c r="E853" s="189"/>
      <c r="F853" s="189"/>
      <c r="G853" s="194"/>
      <c r="H853" s="197"/>
      <c r="I853" s="65"/>
      <c r="J853" s="51"/>
      <c r="K853" s="79"/>
      <c r="L853" s="49">
        <f t="shared" si="176"/>
        <v>0</v>
      </c>
    </row>
    <row r="854" spans="2:12" ht="13.5" hidden="1" thickBot="1">
      <c r="B854" s="112" t="s">
        <v>44</v>
      </c>
      <c r="C854" s="187"/>
      <c r="D854" s="190"/>
      <c r="E854" s="190"/>
      <c r="F854" s="190"/>
      <c r="G854" s="195"/>
      <c r="H854" s="198"/>
      <c r="I854" s="66"/>
      <c r="J854" s="54"/>
      <c r="K854" s="67"/>
      <c r="L854" s="56">
        <f t="shared" si="176"/>
        <v>0</v>
      </c>
    </row>
    <row r="855" spans="2:12" ht="24" customHeight="1" thickBot="1">
      <c r="B855" s="210" t="s">
        <v>29</v>
      </c>
      <c r="C855" s="211"/>
      <c r="D855" s="211"/>
      <c r="E855" s="211"/>
      <c r="F855" s="211"/>
      <c r="G855" s="211"/>
      <c r="H855" s="69"/>
      <c r="I855" s="212">
        <f>SUM(L15:L64)</f>
        <v>0</v>
      </c>
      <c r="J855" s="213"/>
      <c r="K855" s="213"/>
      <c r="L855" s="214"/>
    </row>
    <row r="856" spans="2:12" ht="18.75" customHeight="1" thickBot="1">
      <c r="B856" s="114" t="s">
        <v>45</v>
      </c>
      <c r="C856" s="115"/>
      <c r="D856" s="115"/>
      <c r="E856" s="116"/>
      <c r="F856" s="116"/>
      <c r="G856" s="116"/>
      <c r="H856" s="116"/>
      <c r="I856" s="116"/>
      <c r="J856" s="116"/>
      <c r="K856" s="116"/>
      <c r="L856" s="117"/>
    </row>
    <row r="857" spans="2:12" ht="18.75" customHeight="1" thickBot="1">
      <c r="B857" s="191" t="s">
        <v>46</v>
      </c>
      <c r="C857" s="192"/>
      <c r="D857" s="205" t="str">
        <f>+'Completar SOFSE'!B12</f>
        <v>Según Artículo 30 y 31 del PCP</v>
      </c>
      <c r="E857" s="205"/>
      <c r="F857" s="205"/>
      <c r="G857" s="205"/>
      <c r="H857" s="95"/>
      <c r="I857" s="206"/>
      <c r="J857" s="206"/>
      <c r="K857" s="206"/>
      <c r="L857" s="207"/>
    </row>
    <row r="858" spans="2:12" ht="18.75" customHeight="1" thickBot="1">
      <c r="B858" s="191" t="s">
        <v>47</v>
      </c>
      <c r="C858" s="192"/>
      <c r="D858" s="205" t="str">
        <f>+'Completar SOFSE'!B13</f>
        <v>Según Artículo 7 del PCP</v>
      </c>
      <c r="E858" s="205"/>
      <c r="F858" s="205"/>
      <c r="G858" s="205"/>
      <c r="H858" s="95"/>
      <c r="I858" s="206"/>
      <c r="J858" s="206"/>
      <c r="K858" s="206"/>
      <c r="L858" s="207"/>
    </row>
    <row r="859" spans="2:12" ht="18.75" customHeight="1" thickBot="1">
      <c r="B859" s="191" t="s">
        <v>48</v>
      </c>
      <c r="C859" s="192"/>
      <c r="D859" s="205" t="str">
        <f>+'Completar SOFSE'!B15</f>
        <v>Según Artículo 58 del R.C.C.</v>
      </c>
      <c r="E859" s="205"/>
      <c r="F859" s="205"/>
      <c r="G859" s="205"/>
      <c r="H859" s="95"/>
      <c r="I859" s="208"/>
      <c r="J859" s="208"/>
      <c r="K859" s="208"/>
      <c r="L859" s="209"/>
    </row>
    <row r="860" spans="2:12">
      <c r="B860" s="99"/>
      <c r="C860" s="100"/>
      <c r="D860" s="100"/>
      <c r="E860" s="100"/>
      <c r="F860" s="100"/>
      <c r="G860" s="101"/>
      <c r="H860" s="101"/>
      <c r="I860" s="101"/>
      <c r="J860" s="101"/>
      <c r="K860" s="101"/>
      <c r="L860" s="102"/>
    </row>
    <row r="861" spans="2:12">
      <c r="B861" s="26"/>
      <c r="C861" s="27"/>
      <c r="D861" s="27"/>
      <c r="E861" s="27"/>
      <c r="F861" s="27"/>
      <c r="G861" s="28"/>
      <c r="H861" s="28"/>
      <c r="I861" s="28"/>
      <c r="J861" s="28"/>
      <c r="K861" s="28"/>
      <c r="L861" s="29"/>
    </row>
    <row r="862" spans="2:12">
      <c r="B862" s="26"/>
      <c r="C862" s="27"/>
      <c r="D862" s="27"/>
      <c r="E862" s="27"/>
      <c r="F862" s="27"/>
      <c r="G862" s="28"/>
      <c r="H862" s="28"/>
      <c r="I862" s="28"/>
      <c r="J862" s="28"/>
      <c r="K862" s="28"/>
      <c r="L862" s="29"/>
    </row>
    <row r="863" spans="2:12">
      <c r="B863" s="26"/>
      <c r="C863" s="27"/>
      <c r="D863" s="27"/>
      <c r="E863" s="27"/>
      <c r="F863" s="27"/>
      <c r="G863" s="28"/>
      <c r="H863" s="28"/>
      <c r="I863" s="28"/>
      <c r="J863" s="28"/>
      <c r="K863" s="28"/>
      <c r="L863" s="29"/>
    </row>
    <row r="864" spans="2:12" ht="13.5" thickBot="1">
      <c r="B864" s="30"/>
      <c r="C864" s="31"/>
      <c r="D864" s="31"/>
      <c r="E864" s="31"/>
      <c r="F864" s="31"/>
      <c r="G864" s="32"/>
      <c r="H864" s="32"/>
      <c r="I864" s="32"/>
      <c r="J864" s="32"/>
      <c r="K864" s="32"/>
      <c r="L864" s="33"/>
    </row>
  </sheetData>
  <mergeCells count="1044">
    <mergeCell ref="C845:C849"/>
    <mergeCell ref="D845:D849"/>
    <mergeCell ref="E845:E849"/>
    <mergeCell ref="F845:F849"/>
    <mergeCell ref="G845:G849"/>
    <mergeCell ref="H845:H849"/>
    <mergeCell ref="C850:C854"/>
    <mergeCell ref="D850:D854"/>
    <mergeCell ref="E850:E854"/>
    <mergeCell ref="F850:F854"/>
    <mergeCell ref="G850:G854"/>
    <mergeCell ref="H850:H854"/>
    <mergeCell ref="C835:C839"/>
    <mergeCell ref="D835:D839"/>
    <mergeCell ref="E835:E839"/>
    <mergeCell ref="F835:F839"/>
    <mergeCell ref="G835:G839"/>
    <mergeCell ref="H835:H839"/>
    <mergeCell ref="C840:C844"/>
    <mergeCell ref="D840:D844"/>
    <mergeCell ref="E840:E844"/>
    <mergeCell ref="F840:F844"/>
    <mergeCell ref="G840:G844"/>
    <mergeCell ref="H840:H844"/>
    <mergeCell ref="C825:C829"/>
    <mergeCell ref="D825:D829"/>
    <mergeCell ref="E825:E829"/>
    <mergeCell ref="F825:F829"/>
    <mergeCell ref="G825:G829"/>
    <mergeCell ref="H825:H829"/>
    <mergeCell ref="C830:C834"/>
    <mergeCell ref="D830:D834"/>
    <mergeCell ref="E830:E834"/>
    <mergeCell ref="F830:F834"/>
    <mergeCell ref="G830:G834"/>
    <mergeCell ref="H830:H834"/>
    <mergeCell ref="C815:C819"/>
    <mergeCell ref="D815:D819"/>
    <mergeCell ref="E815:E819"/>
    <mergeCell ref="F815:F819"/>
    <mergeCell ref="G815:G819"/>
    <mergeCell ref="H815:H819"/>
    <mergeCell ref="C820:C824"/>
    <mergeCell ref="D820:D824"/>
    <mergeCell ref="E820:E824"/>
    <mergeCell ref="F820:F824"/>
    <mergeCell ref="G820:G824"/>
    <mergeCell ref="H820:H824"/>
    <mergeCell ref="C805:C809"/>
    <mergeCell ref="D805:D809"/>
    <mergeCell ref="E805:E809"/>
    <mergeCell ref="F805:F809"/>
    <mergeCell ref="G805:G809"/>
    <mergeCell ref="H805:H809"/>
    <mergeCell ref="C810:C814"/>
    <mergeCell ref="D810:D814"/>
    <mergeCell ref="E810:E814"/>
    <mergeCell ref="F810:F814"/>
    <mergeCell ref="G810:G814"/>
    <mergeCell ref="H810:H814"/>
    <mergeCell ref="C795:C799"/>
    <mergeCell ref="D795:D799"/>
    <mergeCell ref="E795:E799"/>
    <mergeCell ref="F795:F799"/>
    <mergeCell ref="G795:G799"/>
    <mergeCell ref="H795:H799"/>
    <mergeCell ref="C800:C804"/>
    <mergeCell ref="D800:D804"/>
    <mergeCell ref="E800:E804"/>
    <mergeCell ref="F800:F804"/>
    <mergeCell ref="G800:G804"/>
    <mergeCell ref="H800:H804"/>
    <mergeCell ref="C785:C789"/>
    <mergeCell ref="D785:D789"/>
    <mergeCell ref="E785:E789"/>
    <mergeCell ref="F785:F789"/>
    <mergeCell ref="G785:G789"/>
    <mergeCell ref="H785:H789"/>
    <mergeCell ref="C790:C794"/>
    <mergeCell ref="D790:D794"/>
    <mergeCell ref="E790:E794"/>
    <mergeCell ref="F790:F794"/>
    <mergeCell ref="G790:G794"/>
    <mergeCell ref="H790:H794"/>
    <mergeCell ref="C775:C779"/>
    <mergeCell ref="D775:D779"/>
    <mergeCell ref="E775:E779"/>
    <mergeCell ref="F775:F779"/>
    <mergeCell ref="G775:G779"/>
    <mergeCell ref="H775:H779"/>
    <mergeCell ref="C780:C784"/>
    <mergeCell ref="D780:D784"/>
    <mergeCell ref="E780:E784"/>
    <mergeCell ref="F780:F784"/>
    <mergeCell ref="G780:G784"/>
    <mergeCell ref="H780:H784"/>
    <mergeCell ref="C765:C769"/>
    <mergeCell ref="D765:D769"/>
    <mergeCell ref="E765:E769"/>
    <mergeCell ref="F765:F769"/>
    <mergeCell ref="G765:G769"/>
    <mergeCell ref="H765:H769"/>
    <mergeCell ref="C770:C774"/>
    <mergeCell ref="D770:D774"/>
    <mergeCell ref="E770:E774"/>
    <mergeCell ref="F770:F774"/>
    <mergeCell ref="G770:G774"/>
    <mergeCell ref="H770:H774"/>
    <mergeCell ref="C755:C759"/>
    <mergeCell ref="D755:D759"/>
    <mergeCell ref="E755:E759"/>
    <mergeCell ref="F755:F759"/>
    <mergeCell ref="G755:G759"/>
    <mergeCell ref="H755:H759"/>
    <mergeCell ref="C760:C764"/>
    <mergeCell ref="D760:D764"/>
    <mergeCell ref="E760:E764"/>
    <mergeCell ref="F760:F764"/>
    <mergeCell ref="G760:G764"/>
    <mergeCell ref="H760:H764"/>
    <mergeCell ref="C745:C749"/>
    <mergeCell ref="D745:D749"/>
    <mergeCell ref="E745:E749"/>
    <mergeCell ref="F745:F749"/>
    <mergeCell ref="G745:G749"/>
    <mergeCell ref="H745:H749"/>
    <mergeCell ref="C750:C754"/>
    <mergeCell ref="D750:D754"/>
    <mergeCell ref="E750:E754"/>
    <mergeCell ref="F750:F754"/>
    <mergeCell ref="G750:G754"/>
    <mergeCell ref="H750:H754"/>
    <mergeCell ref="C735:C739"/>
    <mergeCell ref="D735:D739"/>
    <mergeCell ref="E735:E739"/>
    <mergeCell ref="F735:F739"/>
    <mergeCell ref="G735:G739"/>
    <mergeCell ref="H735:H739"/>
    <mergeCell ref="C740:C744"/>
    <mergeCell ref="D740:D744"/>
    <mergeCell ref="E740:E744"/>
    <mergeCell ref="F740:F744"/>
    <mergeCell ref="G740:G744"/>
    <mergeCell ref="H740:H744"/>
    <mergeCell ref="C725:C729"/>
    <mergeCell ref="D725:D729"/>
    <mergeCell ref="E725:E729"/>
    <mergeCell ref="F725:F729"/>
    <mergeCell ref="G725:G729"/>
    <mergeCell ref="H725:H729"/>
    <mergeCell ref="C730:C734"/>
    <mergeCell ref="D730:D734"/>
    <mergeCell ref="E730:E734"/>
    <mergeCell ref="F730:F734"/>
    <mergeCell ref="G730:G734"/>
    <mergeCell ref="H730:H734"/>
    <mergeCell ref="C715:C719"/>
    <mergeCell ref="D715:D719"/>
    <mergeCell ref="E715:E719"/>
    <mergeCell ref="F715:F719"/>
    <mergeCell ref="G715:G719"/>
    <mergeCell ref="H715:H719"/>
    <mergeCell ref="C720:C724"/>
    <mergeCell ref="D720:D724"/>
    <mergeCell ref="E720:E724"/>
    <mergeCell ref="F720:F724"/>
    <mergeCell ref="G720:G724"/>
    <mergeCell ref="H720:H724"/>
    <mergeCell ref="C705:C709"/>
    <mergeCell ref="D705:D709"/>
    <mergeCell ref="E705:E709"/>
    <mergeCell ref="F705:F709"/>
    <mergeCell ref="G705:G709"/>
    <mergeCell ref="H705:H709"/>
    <mergeCell ref="C710:C714"/>
    <mergeCell ref="D710:D714"/>
    <mergeCell ref="E710:E714"/>
    <mergeCell ref="F710:F714"/>
    <mergeCell ref="G710:G714"/>
    <mergeCell ref="H710:H714"/>
    <mergeCell ref="C695:C699"/>
    <mergeCell ref="D695:D699"/>
    <mergeCell ref="E695:E699"/>
    <mergeCell ref="F695:F699"/>
    <mergeCell ref="G695:G699"/>
    <mergeCell ref="H695:H699"/>
    <mergeCell ref="C700:C704"/>
    <mergeCell ref="D700:D704"/>
    <mergeCell ref="E700:E704"/>
    <mergeCell ref="F700:F704"/>
    <mergeCell ref="G700:G704"/>
    <mergeCell ref="H700:H704"/>
    <mergeCell ref="C685:C689"/>
    <mergeCell ref="D685:D689"/>
    <mergeCell ref="E685:E689"/>
    <mergeCell ref="F685:F689"/>
    <mergeCell ref="G685:G689"/>
    <mergeCell ref="H685:H689"/>
    <mergeCell ref="C690:C694"/>
    <mergeCell ref="D690:D694"/>
    <mergeCell ref="E690:E694"/>
    <mergeCell ref="F690:F694"/>
    <mergeCell ref="G690:G694"/>
    <mergeCell ref="H690:H694"/>
    <mergeCell ref="C675:C679"/>
    <mergeCell ref="D675:D679"/>
    <mergeCell ref="E675:E679"/>
    <mergeCell ref="F675:F679"/>
    <mergeCell ref="G675:G679"/>
    <mergeCell ref="H675:H679"/>
    <mergeCell ref="C680:C684"/>
    <mergeCell ref="D680:D684"/>
    <mergeCell ref="E680:E684"/>
    <mergeCell ref="F680:F684"/>
    <mergeCell ref="G680:G684"/>
    <mergeCell ref="H680:H684"/>
    <mergeCell ref="C665:C669"/>
    <mergeCell ref="D665:D669"/>
    <mergeCell ref="E665:E669"/>
    <mergeCell ref="F665:F669"/>
    <mergeCell ref="G665:G669"/>
    <mergeCell ref="H665:H669"/>
    <mergeCell ref="C670:C674"/>
    <mergeCell ref="D670:D674"/>
    <mergeCell ref="E670:E674"/>
    <mergeCell ref="F670:F674"/>
    <mergeCell ref="G670:G674"/>
    <mergeCell ref="H670:H674"/>
    <mergeCell ref="C655:C659"/>
    <mergeCell ref="D655:D659"/>
    <mergeCell ref="E655:E659"/>
    <mergeCell ref="F655:F659"/>
    <mergeCell ref="G655:G659"/>
    <mergeCell ref="H655:H659"/>
    <mergeCell ref="C660:C664"/>
    <mergeCell ref="D660:D664"/>
    <mergeCell ref="E660:E664"/>
    <mergeCell ref="F660:F664"/>
    <mergeCell ref="G660:G664"/>
    <mergeCell ref="H660:H664"/>
    <mergeCell ref="C645:C649"/>
    <mergeCell ref="D645:D649"/>
    <mergeCell ref="E645:E649"/>
    <mergeCell ref="F645:F649"/>
    <mergeCell ref="G645:G649"/>
    <mergeCell ref="H645:H649"/>
    <mergeCell ref="C650:C654"/>
    <mergeCell ref="D650:D654"/>
    <mergeCell ref="E650:E654"/>
    <mergeCell ref="F650:F654"/>
    <mergeCell ref="G650:G654"/>
    <mergeCell ref="H650:H654"/>
    <mergeCell ref="C635:C639"/>
    <mergeCell ref="D635:D639"/>
    <mergeCell ref="E635:E639"/>
    <mergeCell ref="F635:F639"/>
    <mergeCell ref="G635:G639"/>
    <mergeCell ref="H635:H639"/>
    <mergeCell ref="C640:C644"/>
    <mergeCell ref="D640:D644"/>
    <mergeCell ref="E640:E644"/>
    <mergeCell ref="F640:F644"/>
    <mergeCell ref="G640:G644"/>
    <mergeCell ref="H640:H644"/>
    <mergeCell ref="C625:C629"/>
    <mergeCell ref="D625:D629"/>
    <mergeCell ref="E625:E629"/>
    <mergeCell ref="F625:F629"/>
    <mergeCell ref="G625:G629"/>
    <mergeCell ref="H625:H629"/>
    <mergeCell ref="C630:C634"/>
    <mergeCell ref="D630:D634"/>
    <mergeCell ref="E630:E634"/>
    <mergeCell ref="F630:F634"/>
    <mergeCell ref="G630:G634"/>
    <mergeCell ref="H630:H634"/>
    <mergeCell ref="C615:C619"/>
    <mergeCell ref="D615:D619"/>
    <mergeCell ref="E615:E619"/>
    <mergeCell ref="F615:F619"/>
    <mergeCell ref="G615:G619"/>
    <mergeCell ref="H615:H619"/>
    <mergeCell ref="C620:C624"/>
    <mergeCell ref="D620:D624"/>
    <mergeCell ref="E620:E624"/>
    <mergeCell ref="F620:F624"/>
    <mergeCell ref="G620:G624"/>
    <mergeCell ref="H620:H624"/>
    <mergeCell ref="C605:C609"/>
    <mergeCell ref="D605:D609"/>
    <mergeCell ref="E605:E609"/>
    <mergeCell ref="F605:F609"/>
    <mergeCell ref="G605:G609"/>
    <mergeCell ref="H605:H609"/>
    <mergeCell ref="C610:C614"/>
    <mergeCell ref="D610:D614"/>
    <mergeCell ref="E610:E614"/>
    <mergeCell ref="F610:F614"/>
    <mergeCell ref="G610:G614"/>
    <mergeCell ref="H610:H614"/>
    <mergeCell ref="C595:C599"/>
    <mergeCell ref="D595:D599"/>
    <mergeCell ref="E595:E599"/>
    <mergeCell ref="F595:F599"/>
    <mergeCell ref="G595:G599"/>
    <mergeCell ref="H595:H599"/>
    <mergeCell ref="C600:C604"/>
    <mergeCell ref="D600:D604"/>
    <mergeCell ref="E600:E604"/>
    <mergeCell ref="F600:F604"/>
    <mergeCell ref="G600:G604"/>
    <mergeCell ref="H600:H604"/>
    <mergeCell ref="C585:C589"/>
    <mergeCell ref="D585:D589"/>
    <mergeCell ref="E585:E589"/>
    <mergeCell ref="F585:F589"/>
    <mergeCell ref="G585:G589"/>
    <mergeCell ref="H585:H589"/>
    <mergeCell ref="C590:C594"/>
    <mergeCell ref="D590:D594"/>
    <mergeCell ref="E590:E594"/>
    <mergeCell ref="F590:F594"/>
    <mergeCell ref="G590:G594"/>
    <mergeCell ref="H590:H594"/>
    <mergeCell ref="C575:C579"/>
    <mergeCell ref="D575:D579"/>
    <mergeCell ref="E575:E579"/>
    <mergeCell ref="F575:F579"/>
    <mergeCell ref="G575:G579"/>
    <mergeCell ref="H575:H579"/>
    <mergeCell ref="C580:C584"/>
    <mergeCell ref="D580:D584"/>
    <mergeCell ref="E580:E584"/>
    <mergeCell ref="F580:F584"/>
    <mergeCell ref="G580:G584"/>
    <mergeCell ref="H580:H584"/>
    <mergeCell ref="C565:C569"/>
    <mergeCell ref="D565:D569"/>
    <mergeCell ref="E565:E569"/>
    <mergeCell ref="F565:F569"/>
    <mergeCell ref="G565:G569"/>
    <mergeCell ref="H565:H569"/>
    <mergeCell ref="C570:C574"/>
    <mergeCell ref="D570:D574"/>
    <mergeCell ref="E570:E574"/>
    <mergeCell ref="F570:F574"/>
    <mergeCell ref="G570:G574"/>
    <mergeCell ref="H570:H574"/>
    <mergeCell ref="C555:C559"/>
    <mergeCell ref="D555:D559"/>
    <mergeCell ref="E555:E559"/>
    <mergeCell ref="F555:F559"/>
    <mergeCell ref="G555:G559"/>
    <mergeCell ref="H555:H559"/>
    <mergeCell ref="C560:C564"/>
    <mergeCell ref="D560:D564"/>
    <mergeCell ref="E560:E564"/>
    <mergeCell ref="F560:F564"/>
    <mergeCell ref="G560:G564"/>
    <mergeCell ref="H560:H564"/>
    <mergeCell ref="C545:C549"/>
    <mergeCell ref="D545:D549"/>
    <mergeCell ref="E545:E549"/>
    <mergeCell ref="F545:F549"/>
    <mergeCell ref="G545:G549"/>
    <mergeCell ref="H545:H549"/>
    <mergeCell ref="C550:C554"/>
    <mergeCell ref="D550:D554"/>
    <mergeCell ref="E550:E554"/>
    <mergeCell ref="F550:F554"/>
    <mergeCell ref="G550:G554"/>
    <mergeCell ref="H550:H554"/>
    <mergeCell ref="C535:C539"/>
    <mergeCell ref="D535:D539"/>
    <mergeCell ref="E535:E539"/>
    <mergeCell ref="F535:F539"/>
    <mergeCell ref="G535:G539"/>
    <mergeCell ref="H535:H539"/>
    <mergeCell ref="C540:C544"/>
    <mergeCell ref="D540:D544"/>
    <mergeCell ref="E540:E544"/>
    <mergeCell ref="F540:F544"/>
    <mergeCell ref="G540:G544"/>
    <mergeCell ref="H540:H544"/>
    <mergeCell ref="C525:C529"/>
    <mergeCell ref="D525:D529"/>
    <mergeCell ref="E525:E529"/>
    <mergeCell ref="F525:F529"/>
    <mergeCell ref="G525:G529"/>
    <mergeCell ref="H525:H529"/>
    <mergeCell ref="C530:C534"/>
    <mergeCell ref="D530:D534"/>
    <mergeCell ref="E530:E534"/>
    <mergeCell ref="F530:F534"/>
    <mergeCell ref="G530:G534"/>
    <mergeCell ref="H530:H534"/>
    <mergeCell ref="C515:C519"/>
    <mergeCell ref="D515:D519"/>
    <mergeCell ref="E515:E519"/>
    <mergeCell ref="F515:F519"/>
    <mergeCell ref="G515:G519"/>
    <mergeCell ref="H515:H519"/>
    <mergeCell ref="C520:C524"/>
    <mergeCell ref="D520:D524"/>
    <mergeCell ref="E520:E524"/>
    <mergeCell ref="F520:F524"/>
    <mergeCell ref="G520:G524"/>
    <mergeCell ref="H520:H524"/>
    <mergeCell ref="C505:C509"/>
    <mergeCell ref="D505:D509"/>
    <mergeCell ref="E505:E509"/>
    <mergeCell ref="F505:F509"/>
    <mergeCell ref="G505:G509"/>
    <mergeCell ref="H505:H509"/>
    <mergeCell ref="C510:C514"/>
    <mergeCell ref="D510:D514"/>
    <mergeCell ref="E510:E514"/>
    <mergeCell ref="F510:F514"/>
    <mergeCell ref="G510:G514"/>
    <mergeCell ref="H510:H514"/>
    <mergeCell ref="C495:C499"/>
    <mergeCell ref="D495:D499"/>
    <mergeCell ref="E495:E499"/>
    <mergeCell ref="F495:F499"/>
    <mergeCell ref="G495:G499"/>
    <mergeCell ref="H495:H499"/>
    <mergeCell ref="C500:C504"/>
    <mergeCell ref="D500:D504"/>
    <mergeCell ref="E500:E504"/>
    <mergeCell ref="F500:F504"/>
    <mergeCell ref="G500:G504"/>
    <mergeCell ref="H500:H504"/>
    <mergeCell ref="C485:C489"/>
    <mergeCell ref="D485:D489"/>
    <mergeCell ref="E485:E489"/>
    <mergeCell ref="F485:F489"/>
    <mergeCell ref="G485:G489"/>
    <mergeCell ref="H485:H489"/>
    <mergeCell ref="C490:C494"/>
    <mergeCell ref="D490:D494"/>
    <mergeCell ref="E490:E494"/>
    <mergeCell ref="F490:F494"/>
    <mergeCell ref="G490:G494"/>
    <mergeCell ref="H490:H494"/>
    <mergeCell ref="C475:C479"/>
    <mergeCell ref="D475:D479"/>
    <mergeCell ref="E475:E479"/>
    <mergeCell ref="F475:F479"/>
    <mergeCell ref="G475:G479"/>
    <mergeCell ref="H475:H479"/>
    <mergeCell ref="C480:C484"/>
    <mergeCell ref="D480:D484"/>
    <mergeCell ref="E480:E484"/>
    <mergeCell ref="F480:F484"/>
    <mergeCell ref="G480:G484"/>
    <mergeCell ref="H480:H484"/>
    <mergeCell ref="C465:C469"/>
    <mergeCell ref="D465:D469"/>
    <mergeCell ref="E465:E469"/>
    <mergeCell ref="F465:F469"/>
    <mergeCell ref="G465:G469"/>
    <mergeCell ref="H465:H469"/>
    <mergeCell ref="C470:C474"/>
    <mergeCell ref="D470:D474"/>
    <mergeCell ref="E470:E474"/>
    <mergeCell ref="F470:F474"/>
    <mergeCell ref="G470:G474"/>
    <mergeCell ref="H470:H474"/>
    <mergeCell ref="C455:C459"/>
    <mergeCell ref="D455:D459"/>
    <mergeCell ref="E455:E459"/>
    <mergeCell ref="F455:F459"/>
    <mergeCell ref="G455:G459"/>
    <mergeCell ref="H455:H459"/>
    <mergeCell ref="C460:C464"/>
    <mergeCell ref="D460:D464"/>
    <mergeCell ref="E460:E464"/>
    <mergeCell ref="F460:F464"/>
    <mergeCell ref="G460:G464"/>
    <mergeCell ref="H460:H464"/>
    <mergeCell ref="C445:C449"/>
    <mergeCell ref="D445:D449"/>
    <mergeCell ref="E445:E449"/>
    <mergeCell ref="F445:F449"/>
    <mergeCell ref="G445:G449"/>
    <mergeCell ref="H445:H449"/>
    <mergeCell ref="C450:C454"/>
    <mergeCell ref="D450:D454"/>
    <mergeCell ref="E450:E454"/>
    <mergeCell ref="F450:F454"/>
    <mergeCell ref="G450:G454"/>
    <mergeCell ref="H450:H454"/>
    <mergeCell ref="C435:C439"/>
    <mergeCell ref="D435:D439"/>
    <mergeCell ref="E435:E439"/>
    <mergeCell ref="F435:F439"/>
    <mergeCell ref="G435:G439"/>
    <mergeCell ref="H435:H439"/>
    <mergeCell ref="C440:C444"/>
    <mergeCell ref="D440:D444"/>
    <mergeCell ref="E440:E444"/>
    <mergeCell ref="F440:F444"/>
    <mergeCell ref="G440:G444"/>
    <mergeCell ref="H440:H444"/>
    <mergeCell ref="C425:C429"/>
    <mergeCell ref="D425:D429"/>
    <mergeCell ref="E425:E429"/>
    <mergeCell ref="F425:F429"/>
    <mergeCell ref="G425:G429"/>
    <mergeCell ref="H425:H429"/>
    <mergeCell ref="C430:C434"/>
    <mergeCell ref="D430:D434"/>
    <mergeCell ref="E430:E434"/>
    <mergeCell ref="F430:F434"/>
    <mergeCell ref="G430:G434"/>
    <mergeCell ref="H430:H434"/>
    <mergeCell ref="C415:C419"/>
    <mergeCell ref="D415:D419"/>
    <mergeCell ref="E415:E419"/>
    <mergeCell ref="F415:F419"/>
    <mergeCell ref="G415:G419"/>
    <mergeCell ref="H415:H419"/>
    <mergeCell ref="C420:C424"/>
    <mergeCell ref="D420:D424"/>
    <mergeCell ref="E420:E424"/>
    <mergeCell ref="F420:F424"/>
    <mergeCell ref="G420:G424"/>
    <mergeCell ref="H420:H424"/>
    <mergeCell ref="C405:C409"/>
    <mergeCell ref="D405:D409"/>
    <mergeCell ref="E405:E409"/>
    <mergeCell ref="F405:F409"/>
    <mergeCell ref="G405:G409"/>
    <mergeCell ref="H405:H409"/>
    <mergeCell ref="C410:C414"/>
    <mergeCell ref="D410:D414"/>
    <mergeCell ref="E410:E414"/>
    <mergeCell ref="F410:F414"/>
    <mergeCell ref="G410:G414"/>
    <mergeCell ref="H410:H414"/>
    <mergeCell ref="C395:C399"/>
    <mergeCell ref="D395:D399"/>
    <mergeCell ref="E395:E399"/>
    <mergeCell ref="F395:F399"/>
    <mergeCell ref="G395:G399"/>
    <mergeCell ref="H395:H399"/>
    <mergeCell ref="C400:C404"/>
    <mergeCell ref="D400:D404"/>
    <mergeCell ref="E400:E404"/>
    <mergeCell ref="F400:F404"/>
    <mergeCell ref="G400:G404"/>
    <mergeCell ref="H400:H404"/>
    <mergeCell ref="C385:C389"/>
    <mergeCell ref="D385:D389"/>
    <mergeCell ref="E385:E389"/>
    <mergeCell ref="F385:F389"/>
    <mergeCell ref="G385:G389"/>
    <mergeCell ref="H385:H389"/>
    <mergeCell ref="C390:C394"/>
    <mergeCell ref="D390:D394"/>
    <mergeCell ref="E390:E394"/>
    <mergeCell ref="F390:F394"/>
    <mergeCell ref="G390:G394"/>
    <mergeCell ref="H390:H394"/>
    <mergeCell ref="C375:C379"/>
    <mergeCell ref="D375:D379"/>
    <mergeCell ref="E375:E379"/>
    <mergeCell ref="F375:F379"/>
    <mergeCell ref="G375:G379"/>
    <mergeCell ref="H375:H379"/>
    <mergeCell ref="C380:C384"/>
    <mergeCell ref="D380:D384"/>
    <mergeCell ref="E380:E384"/>
    <mergeCell ref="F380:F384"/>
    <mergeCell ref="G380:G384"/>
    <mergeCell ref="H380:H384"/>
    <mergeCell ref="C365:C369"/>
    <mergeCell ref="D365:D369"/>
    <mergeCell ref="E365:E369"/>
    <mergeCell ref="F365:F369"/>
    <mergeCell ref="G365:G369"/>
    <mergeCell ref="H365:H369"/>
    <mergeCell ref="C370:C374"/>
    <mergeCell ref="D370:D374"/>
    <mergeCell ref="E370:E374"/>
    <mergeCell ref="F370:F374"/>
    <mergeCell ref="G370:G374"/>
    <mergeCell ref="H370:H374"/>
    <mergeCell ref="C355:C359"/>
    <mergeCell ref="D355:D359"/>
    <mergeCell ref="E355:E359"/>
    <mergeCell ref="F355:F359"/>
    <mergeCell ref="G355:G359"/>
    <mergeCell ref="H355:H359"/>
    <mergeCell ref="C360:C364"/>
    <mergeCell ref="D360:D364"/>
    <mergeCell ref="E360:E364"/>
    <mergeCell ref="F360:F364"/>
    <mergeCell ref="G360:G364"/>
    <mergeCell ref="H360:H364"/>
    <mergeCell ref="C345:C349"/>
    <mergeCell ref="D345:D349"/>
    <mergeCell ref="E345:E349"/>
    <mergeCell ref="F345:F349"/>
    <mergeCell ref="G345:G349"/>
    <mergeCell ref="H345:H349"/>
    <mergeCell ref="C350:C354"/>
    <mergeCell ref="D350:D354"/>
    <mergeCell ref="E350:E354"/>
    <mergeCell ref="F350:F354"/>
    <mergeCell ref="G350:G354"/>
    <mergeCell ref="H350:H354"/>
    <mergeCell ref="C335:C339"/>
    <mergeCell ref="D335:D339"/>
    <mergeCell ref="E335:E339"/>
    <mergeCell ref="F335:F339"/>
    <mergeCell ref="G335:G339"/>
    <mergeCell ref="H335:H339"/>
    <mergeCell ref="C340:C344"/>
    <mergeCell ref="D340:D344"/>
    <mergeCell ref="E340:E344"/>
    <mergeCell ref="F340:F344"/>
    <mergeCell ref="G340:G344"/>
    <mergeCell ref="H340:H344"/>
    <mergeCell ref="C325:C329"/>
    <mergeCell ref="D325:D329"/>
    <mergeCell ref="E325:E329"/>
    <mergeCell ref="F325:F329"/>
    <mergeCell ref="G325:G329"/>
    <mergeCell ref="H325:H329"/>
    <mergeCell ref="C330:C334"/>
    <mergeCell ref="D330:D334"/>
    <mergeCell ref="E330:E334"/>
    <mergeCell ref="F330:F334"/>
    <mergeCell ref="G330:G334"/>
    <mergeCell ref="H330:H334"/>
    <mergeCell ref="C315:C319"/>
    <mergeCell ref="D315:D319"/>
    <mergeCell ref="E315:E319"/>
    <mergeCell ref="F315:F319"/>
    <mergeCell ref="G315:G319"/>
    <mergeCell ref="H315:H319"/>
    <mergeCell ref="C320:C324"/>
    <mergeCell ref="D320:D324"/>
    <mergeCell ref="E320:E324"/>
    <mergeCell ref="F320:F324"/>
    <mergeCell ref="G320:G324"/>
    <mergeCell ref="H320:H324"/>
    <mergeCell ref="C305:C309"/>
    <mergeCell ref="D305:D309"/>
    <mergeCell ref="E305:E309"/>
    <mergeCell ref="F305:F309"/>
    <mergeCell ref="G305:G309"/>
    <mergeCell ref="H305:H309"/>
    <mergeCell ref="C310:C314"/>
    <mergeCell ref="D310:D314"/>
    <mergeCell ref="E310:E314"/>
    <mergeCell ref="F310:F314"/>
    <mergeCell ref="G310:G314"/>
    <mergeCell ref="H310:H314"/>
    <mergeCell ref="C295:C299"/>
    <mergeCell ref="D295:D299"/>
    <mergeCell ref="E295:E299"/>
    <mergeCell ref="F295:F299"/>
    <mergeCell ref="G295:G299"/>
    <mergeCell ref="H295:H299"/>
    <mergeCell ref="C300:C304"/>
    <mergeCell ref="D300:D304"/>
    <mergeCell ref="E300:E304"/>
    <mergeCell ref="F300:F304"/>
    <mergeCell ref="G300:G304"/>
    <mergeCell ref="H300:H304"/>
    <mergeCell ref="C285:C289"/>
    <mergeCell ref="D285:D289"/>
    <mergeCell ref="E285:E289"/>
    <mergeCell ref="F285:F289"/>
    <mergeCell ref="G285:G289"/>
    <mergeCell ref="H285:H289"/>
    <mergeCell ref="C290:C294"/>
    <mergeCell ref="D290:D294"/>
    <mergeCell ref="E290:E294"/>
    <mergeCell ref="F290:F294"/>
    <mergeCell ref="G290:G294"/>
    <mergeCell ref="H290:H294"/>
    <mergeCell ref="C275:C279"/>
    <mergeCell ref="D275:D279"/>
    <mergeCell ref="E275:E279"/>
    <mergeCell ref="F275:F279"/>
    <mergeCell ref="G275:G279"/>
    <mergeCell ref="H275:H279"/>
    <mergeCell ref="C280:C284"/>
    <mergeCell ref="D280:D284"/>
    <mergeCell ref="E280:E284"/>
    <mergeCell ref="F280:F284"/>
    <mergeCell ref="G280:G284"/>
    <mergeCell ref="H280:H284"/>
    <mergeCell ref="C265:C269"/>
    <mergeCell ref="D265:D269"/>
    <mergeCell ref="E265:E269"/>
    <mergeCell ref="F265:F269"/>
    <mergeCell ref="G265:G269"/>
    <mergeCell ref="H265:H269"/>
    <mergeCell ref="C270:C274"/>
    <mergeCell ref="D270:D274"/>
    <mergeCell ref="E270:E274"/>
    <mergeCell ref="F270:F274"/>
    <mergeCell ref="G270:G274"/>
    <mergeCell ref="H270:H274"/>
    <mergeCell ref="C255:C259"/>
    <mergeCell ref="D255:D259"/>
    <mergeCell ref="E255:E259"/>
    <mergeCell ref="F255:F259"/>
    <mergeCell ref="G255:G259"/>
    <mergeCell ref="H255:H259"/>
    <mergeCell ref="C260:C264"/>
    <mergeCell ref="D260:D264"/>
    <mergeCell ref="E260:E264"/>
    <mergeCell ref="F260:F264"/>
    <mergeCell ref="G260:G264"/>
    <mergeCell ref="H260:H264"/>
    <mergeCell ref="C245:C249"/>
    <mergeCell ref="D245:D249"/>
    <mergeCell ref="E245:E249"/>
    <mergeCell ref="F245:F249"/>
    <mergeCell ref="G245:G249"/>
    <mergeCell ref="H245:H249"/>
    <mergeCell ref="C250:C254"/>
    <mergeCell ref="D250:D254"/>
    <mergeCell ref="E250:E254"/>
    <mergeCell ref="F250:F254"/>
    <mergeCell ref="G250:G254"/>
    <mergeCell ref="H250:H254"/>
    <mergeCell ref="C235:C239"/>
    <mergeCell ref="D235:D239"/>
    <mergeCell ref="E235:E239"/>
    <mergeCell ref="F235:F239"/>
    <mergeCell ref="G235:G239"/>
    <mergeCell ref="H235:H239"/>
    <mergeCell ref="C240:C244"/>
    <mergeCell ref="D240:D244"/>
    <mergeCell ref="E240:E244"/>
    <mergeCell ref="F240:F244"/>
    <mergeCell ref="G240:G244"/>
    <mergeCell ref="H240:H244"/>
    <mergeCell ref="C225:C229"/>
    <mergeCell ref="D225:D229"/>
    <mergeCell ref="E225:E229"/>
    <mergeCell ref="F225:F229"/>
    <mergeCell ref="G225:G229"/>
    <mergeCell ref="H225:H229"/>
    <mergeCell ref="C230:C234"/>
    <mergeCell ref="D230:D234"/>
    <mergeCell ref="E230:E234"/>
    <mergeCell ref="F230:F234"/>
    <mergeCell ref="G230:G234"/>
    <mergeCell ref="H230:H234"/>
    <mergeCell ref="C215:C219"/>
    <mergeCell ref="D215:D219"/>
    <mergeCell ref="E215:E219"/>
    <mergeCell ref="F215:F219"/>
    <mergeCell ref="G215:G219"/>
    <mergeCell ref="H215:H219"/>
    <mergeCell ref="C220:C224"/>
    <mergeCell ref="D220:D224"/>
    <mergeCell ref="E220:E224"/>
    <mergeCell ref="F220:F224"/>
    <mergeCell ref="G220:G224"/>
    <mergeCell ref="H220:H224"/>
    <mergeCell ref="C205:C209"/>
    <mergeCell ref="D205:D209"/>
    <mergeCell ref="E205:E209"/>
    <mergeCell ref="F205:F209"/>
    <mergeCell ref="G205:G209"/>
    <mergeCell ref="H205:H209"/>
    <mergeCell ref="C210:C214"/>
    <mergeCell ref="D210:D214"/>
    <mergeCell ref="E210:E214"/>
    <mergeCell ref="F210:F214"/>
    <mergeCell ref="G210:G214"/>
    <mergeCell ref="H210:H214"/>
    <mergeCell ref="C195:C199"/>
    <mergeCell ref="D195:D199"/>
    <mergeCell ref="E195:E199"/>
    <mergeCell ref="F195:F199"/>
    <mergeCell ref="G195:G199"/>
    <mergeCell ref="H195:H199"/>
    <mergeCell ref="C200:C204"/>
    <mergeCell ref="D200:D204"/>
    <mergeCell ref="E200:E204"/>
    <mergeCell ref="F200:F204"/>
    <mergeCell ref="G200:G204"/>
    <mergeCell ref="H200:H204"/>
    <mergeCell ref="C185:C189"/>
    <mergeCell ref="D185:D189"/>
    <mergeCell ref="E185:E189"/>
    <mergeCell ref="F185:F189"/>
    <mergeCell ref="G185:G189"/>
    <mergeCell ref="H185:H189"/>
    <mergeCell ref="C190:C194"/>
    <mergeCell ref="D190:D194"/>
    <mergeCell ref="E190:E194"/>
    <mergeCell ref="F190:F194"/>
    <mergeCell ref="G190:G194"/>
    <mergeCell ref="H190:H194"/>
    <mergeCell ref="C175:C179"/>
    <mergeCell ref="D175:D179"/>
    <mergeCell ref="E175:E179"/>
    <mergeCell ref="F175:F179"/>
    <mergeCell ref="G175:G179"/>
    <mergeCell ref="H175:H179"/>
    <mergeCell ref="C180:C184"/>
    <mergeCell ref="D180:D184"/>
    <mergeCell ref="E180:E184"/>
    <mergeCell ref="F180:F184"/>
    <mergeCell ref="G180:G184"/>
    <mergeCell ref="H180:H184"/>
    <mergeCell ref="C165:C169"/>
    <mergeCell ref="D165:D169"/>
    <mergeCell ref="E165:E169"/>
    <mergeCell ref="F165:F169"/>
    <mergeCell ref="G165:G169"/>
    <mergeCell ref="H165:H169"/>
    <mergeCell ref="C170:C174"/>
    <mergeCell ref="D170:D174"/>
    <mergeCell ref="E170:E174"/>
    <mergeCell ref="F170:F174"/>
    <mergeCell ref="G170:G174"/>
    <mergeCell ref="H170:H174"/>
    <mergeCell ref="C155:C159"/>
    <mergeCell ref="D155:D159"/>
    <mergeCell ref="E155:E159"/>
    <mergeCell ref="F155:F159"/>
    <mergeCell ref="G155:G159"/>
    <mergeCell ref="H155:H159"/>
    <mergeCell ref="C160:C164"/>
    <mergeCell ref="D160:D164"/>
    <mergeCell ref="E160:E164"/>
    <mergeCell ref="F160:F164"/>
    <mergeCell ref="G160:G164"/>
    <mergeCell ref="H160:H164"/>
    <mergeCell ref="C145:C149"/>
    <mergeCell ref="D145:D149"/>
    <mergeCell ref="E145:E149"/>
    <mergeCell ref="F145:F149"/>
    <mergeCell ref="G145:G149"/>
    <mergeCell ref="H145:H149"/>
    <mergeCell ref="C150:C154"/>
    <mergeCell ref="D150:D154"/>
    <mergeCell ref="E150:E154"/>
    <mergeCell ref="F150:F154"/>
    <mergeCell ref="G150:G154"/>
    <mergeCell ref="H150:H154"/>
    <mergeCell ref="C135:C139"/>
    <mergeCell ref="D135:D139"/>
    <mergeCell ref="E135:E139"/>
    <mergeCell ref="F135:F139"/>
    <mergeCell ref="G135:G139"/>
    <mergeCell ref="H135:H139"/>
    <mergeCell ref="C140:C144"/>
    <mergeCell ref="D140:D144"/>
    <mergeCell ref="E140:E144"/>
    <mergeCell ref="F140:F144"/>
    <mergeCell ref="G140:G144"/>
    <mergeCell ref="H140:H144"/>
    <mergeCell ref="G125:G129"/>
    <mergeCell ref="H125:H129"/>
    <mergeCell ref="C130:C134"/>
    <mergeCell ref="D130:D134"/>
    <mergeCell ref="E130:E134"/>
    <mergeCell ref="F130:F134"/>
    <mergeCell ref="G130:G134"/>
    <mergeCell ref="H130:H134"/>
    <mergeCell ref="C115:C119"/>
    <mergeCell ref="D115:D119"/>
    <mergeCell ref="E115:E119"/>
    <mergeCell ref="F115:F119"/>
    <mergeCell ref="G115:G119"/>
    <mergeCell ref="H115:H119"/>
    <mergeCell ref="C120:C124"/>
    <mergeCell ref="D120:D124"/>
    <mergeCell ref="E120:E124"/>
    <mergeCell ref="F120:F124"/>
    <mergeCell ref="G120:G124"/>
    <mergeCell ref="H120:H124"/>
    <mergeCell ref="I5:L5"/>
    <mergeCell ref="J12:L12"/>
    <mergeCell ref="I6:I7"/>
    <mergeCell ref="J8:L8"/>
    <mergeCell ref="J9:L9"/>
    <mergeCell ref="J10:L10"/>
    <mergeCell ref="J11:L11"/>
    <mergeCell ref="J6:L7"/>
    <mergeCell ref="C70:C74"/>
    <mergeCell ref="D70:D74"/>
    <mergeCell ref="E70:E74"/>
    <mergeCell ref="F70:F74"/>
    <mergeCell ref="G70:G74"/>
    <mergeCell ref="H70:H74"/>
    <mergeCell ref="F15:F19"/>
    <mergeCell ref="G15:G19"/>
    <mergeCell ref="C20:C24"/>
    <mergeCell ref="F20:F24"/>
    <mergeCell ref="G20:G24"/>
    <mergeCell ref="E20:E24"/>
    <mergeCell ref="D20:D24"/>
    <mergeCell ref="B5:C5"/>
    <mergeCell ref="B6:C6"/>
    <mergeCell ref="B8:C10"/>
    <mergeCell ref="G35:G39"/>
    <mergeCell ref="C50:C54"/>
    <mergeCell ref="D50:D54"/>
    <mergeCell ref="E50:E54"/>
    <mergeCell ref="F50:F54"/>
    <mergeCell ref="G50:G54"/>
    <mergeCell ref="C45:C49"/>
    <mergeCell ref="D45:D49"/>
    <mergeCell ref="B3:L4"/>
    <mergeCell ref="B855:G855"/>
    <mergeCell ref="I855:L855"/>
    <mergeCell ref="I857:L857"/>
    <mergeCell ref="C25:C29"/>
    <mergeCell ref="F25:F29"/>
    <mergeCell ref="G25:G29"/>
    <mergeCell ref="C30:C34"/>
    <mergeCell ref="I13:L13"/>
    <mergeCell ref="E15:E19"/>
    <mergeCell ref="D15:D19"/>
    <mergeCell ref="F30:F34"/>
    <mergeCell ref="G30:G34"/>
    <mergeCell ref="E25:E29"/>
    <mergeCell ref="E30:E34"/>
    <mergeCell ref="D25:D29"/>
    <mergeCell ref="H25:H29"/>
    <mergeCell ref="H30:H34"/>
    <mergeCell ref="B13:B14"/>
    <mergeCell ref="C13:C14"/>
    <mergeCell ref="D13:D14"/>
    <mergeCell ref="E13:E14"/>
    <mergeCell ref="F13:F14"/>
    <mergeCell ref="C15:C19"/>
    <mergeCell ref="C40:C44"/>
    <mergeCell ref="D40:D44"/>
    <mergeCell ref="E40:E44"/>
    <mergeCell ref="F40:F44"/>
    <mergeCell ref="G40:G44"/>
    <mergeCell ref="C35:C39"/>
    <mergeCell ref="D35:D39"/>
    <mergeCell ref="F35:F39"/>
    <mergeCell ref="E55:E59"/>
    <mergeCell ref="F55:F59"/>
    <mergeCell ref="G55:G59"/>
    <mergeCell ref="B859:C859"/>
    <mergeCell ref="D857:G857"/>
    <mergeCell ref="D858:G858"/>
    <mergeCell ref="D859:G859"/>
    <mergeCell ref="I858:L858"/>
    <mergeCell ref="I859:L859"/>
    <mergeCell ref="H60:H64"/>
    <mergeCell ref="B857:C857"/>
    <mergeCell ref="C75:C79"/>
    <mergeCell ref="D75:D79"/>
    <mergeCell ref="E75:E79"/>
    <mergeCell ref="F75:F79"/>
    <mergeCell ref="G75:G79"/>
    <mergeCell ref="H75:H79"/>
    <mergeCell ref="C80:C84"/>
    <mergeCell ref="D80:D84"/>
    <mergeCell ref="E80:E84"/>
    <mergeCell ref="F80:F84"/>
    <mergeCell ref="C110:C114"/>
    <mergeCell ref="D110:D114"/>
    <mergeCell ref="E110:E114"/>
    <mergeCell ref="F110:F114"/>
    <mergeCell ref="G110:G114"/>
    <mergeCell ref="H110:H114"/>
    <mergeCell ref="C95:C99"/>
    <mergeCell ref="D95:D99"/>
    <mergeCell ref="E95:E99"/>
    <mergeCell ref="G80:G84"/>
    <mergeCell ref="H80:H84"/>
    <mergeCell ref="D5:H5"/>
    <mergeCell ref="D6:H6"/>
    <mergeCell ref="D7:H7"/>
    <mergeCell ref="D8:H10"/>
    <mergeCell ref="H35:H39"/>
    <mergeCell ref="H40:H44"/>
    <mergeCell ref="H45:H49"/>
    <mergeCell ref="H50:H54"/>
    <mergeCell ref="H55:H59"/>
    <mergeCell ref="D11:G11"/>
    <mergeCell ref="G13:G14"/>
    <mergeCell ref="D30:D34"/>
    <mergeCell ref="H13:H14"/>
    <mergeCell ref="H15:H19"/>
    <mergeCell ref="H20:H24"/>
    <mergeCell ref="C60:C64"/>
    <mergeCell ref="H65:H69"/>
    <mergeCell ref="C65:C69"/>
    <mergeCell ref="D65:D69"/>
    <mergeCell ref="E65:E69"/>
    <mergeCell ref="F65:F69"/>
    <mergeCell ref="G65:G69"/>
    <mergeCell ref="E35:E39"/>
    <mergeCell ref="E45:E49"/>
    <mergeCell ref="F45:F49"/>
    <mergeCell ref="G45:G49"/>
    <mergeCell ref="D60:D64"/>
    <mergeCell ref="E60:E64"/>
    <mergeCell ref="F60:F64"/>
    <mergeCell ref="G60:G64"/>
    <mergeCell ref="C55:C59"/>
    <mergeCell ref="D55:D59"/>
    <mergeCell ref="C85:C89"/>
    <mergeCell ref="D85:D89"/>
    <mergeCell ref="E85:E89"/>
    <mergeCell ref="B858:C858"/>
    <mergeCell ref="F85:F89"/>
    <mergeCell ref="G85:G89"/>
    <mergeCell ref="H85:H89"/>
    <mergeCell ref="C90:C94"/>
    <mergeCell ref="D90:D94"/>
    <mergeCell ref="E90:E94"/>
    <mergeCell ref="F90:F94"/>
    <mergeCell ref="G90:G94"/>
    <mergeCell ref="H90:H94"/>
    <mergeCell ref="C105:C109"/>
    <mergeCell ref="D105:D109"/>
    <mergeCell ref="E105:E109"/>
    <mergeCell ref="F105:F109"/>
    <mergeCell ref="G105:G109"/>
    <mergeCell ref="H105:H109"/>
    <mergeCell ref="F95:F99"/>
    <mergeCell ref="G95:G99"/>
    <mergeCell ref="H95:H99"/>
    <mergeCell ref="C100:C104"/>
    <mergeCell ref="D100:D104"/>
    <mergeCell ref="E100:E104"/>
    <mergeCell ref="F100:F104"/>
    <mergeCell ref="G100:G104"/>
    <mergeCell ref="H100:H104"/>
    <mergeCell ref="C125:C129"/>
    <mergeCell ref="D125:D129"/>
    <mergeCell ref="E125:E129"/>
    <mergeCell ref="F125:F129"/>
  </mergeCells>
  <conditionalFormatting sqref="K15:K19 K24 K29 K34">
    <cfRule type="cellIs" dxfId="51" priority="52" stopIfTrue="1" operator="equal">
      <formula>#REF!</formula>
    </cfRule>
  </conditionalFormatting>
  <conditionalFormatting sqref="J20:K22">
    <cfRule type="cellIs" dxfId="50" priority="51" stopIfTrue="1" operator="equal">
      <formula>#REF!</formula>
    </cfRule>
  </conditionalFormatting>
  <conditionalFormatting sqref="K33">
    <cfRule type="cellIs" dxfId="49" priority="46" stopIfTrue="1" operator="equal">
      <formula>#REF!</formula>
    </cfRule>
  </conditionalFormatting>
  <conditionalFormatting sqref="K23">
    <cfRule type="cellIs" dxfId="48" priority="50" stopIfTrue="1" operator="equal">
      <formula>#REF!</formula>
    </cfRule>
  </conditionalFormatting>
  <conditionalFormatting sqref="J25:K27">
    <cfRule type="cellIs" dxfId="47" priority="49" stopIfTrue="1" operator="equal">
      <formula>#REF!</formula>
    </cfRule>
  </conditionalFormatting>
  <conditionalFormatting sqref="K28">
    <cfRule type="cellIs" dxfId="46" priority="48" stopIfTrue="1" operator="equal">
      <formula>#REF!</formula>
    </cfRule>
  </conditionalFormatting>
  <conditionalFormatting sqref="J30:K32">
    <cfRule type="cellIs" dxfId="45" priority="47" stopIfTrue="1" operator="equal">
      <formula>#REF!</formula>
    </cfRule>
  </conditionalFormatting>
  <conditionalFormatting sqref="K58">
    <cfRule type="cellIs" dxfId="44" priority="31" stopIfTrue="1" operator="equal">
      <formula>#REF!</formula>
    </cfRule>
  </conditionalFormatting>
  <conditionalFormatting sqref="K63">
    <cfRule type="cellIs" dxfId="43" priority="28" stopIfTrue="1" operator="equal">
      <formula>#REF!</formula>
    </cfRule>
  </conditionalFormatting>
  <conditionalFormatting sqref="K39">
    <cfRule type="cellIs" dxfId="42" priority="45" stopIfTrue="1" operator="equal">
      <formula>#REF!</formula>
    </cfRule>
  </conditionalFormatting>
  <conditionalFormatting sqref="K38">
    <cfRule type="cellIs" dxfId="41" priority="43" stopIfTrue="1" operator="equal">
      <formula>#REF!</formula>
    </cfRule>
  </conditionalFormatting>
  <conditionalFormatting sqref="J35:K37">
    <cfRule type="cellIs" dxfId="40" priority="44" stopIfTrue="1" operator="equal">
      <formula>#REF!</formula>
    </cfRule>
  </conditionalFormatting>
  <conditionalFormatting sqref="K44">
    <cfRule type="cellIs" dxfId="39" priority="42" stopIfTrue="1" operator="equal">
      <formula>#REF!</formula>
    </cfRule>
  </conditionalFormatting>
  <conditionalFormatting sqref="K43">
    <cfRule type="cellIs" dxfId="38" priority="40" stopIfTrue="1" operator="equal">
      <formula>#REF!</formula>
    </cfRule>
  </conditionalFormatting>
  <conditionalFormatting sqref="J40:K42">
    <cfRule type="cellIs" dxfId="37" priority="41" stopIfTrue="1" operator="equal">
      <formula>#REF!</formula>
    </cfRule>
  </conditionalFormatting>
  <conditionalFormatting sqref="K49">
    <cfRule type="cellIs" dxfId="36" priority="39" stopIfTrue="1" operator="equal">
      <formula>#REF!</formula>
    </cfRule>
  </conditionalFormatting>
  <conditionalFormatting sqref="K48">
    <cfRule type="cellIs" dxfId="35" priority="37" stopIfTrue="1" operator="equal">
      <formula>#REF!</formula>
    </cfRule>
  </conditionalFormatting>
  <conditionalFormatting sqref="J45:K47">
    <cfRule type="cellIs" dxfId="34" priority="38" stopIfTrue="1" operator="equal">
      <formula>#REF!</formula>
    </cfRule>
  </conditionalFormatting>
  <conditionalFormatting sqref="K54">
    <cfRule type="cellIs" dxfId="33" priority="36" stopIfTrue="1" operator="equal">
      <formula>#REF!</formula>
    </cfRule>
  </conditionalFormatting>
  <conditionalFormatting sqref="K53">
    <cfRule type="cellIs" dxfId="32" priority="34" stopIfTrue="1" operator="equal">
      <formula>#REF!</formula>
    </cfRule>
  </conditionalFormatting>
  <conditionalFormatting sqref="J50:K52">
    <cfRule type="cellIs" dxfId="31" priority="35" stopIfTrue="1" operator="equal">
      <formula>#REF!</formula>
    </cfRule>
  </conditionalFormatting>
  <conditionalFormatting sqref="K59">
    <cfRule type="cellIs" dxfId="30" priority="33" stopIfTrue="1" operator="equal">
      <formula>#REF!</formula>
    </cfRule>
  </conditionalFormatting>
  <conditionalFormatting sqref="J55:K57">
    <cfRule type="cellIs" dxfId="29" priority="32" stopIfTrue="1" operator="equal">
      <formula>#REF!</formula>
    </cfRule>
  </conditionalFormatting>
  <conditionalFormatting sqref="K64">
    <cfRule type="cellIs" dxfId="28" priority="30" stopIfTrue="1" operator="equal">
      <formula>#REF!</formula>
    </cfRule>
  </conditionalFormatting>
  <conditionalFormatting sqref="J60:K62">
    <cfRule type="cellIs" dxfId="27" priority="29" stopIfTrue="1" operator="equal">
      <formula>#REF!</formula>
    </cfRule>
  </conditionalFormatting>
  <conditionalFormatting sqref="K68">
    <cfRule type="cellIs" dxfId="26" priority="25" stopIfTrue="1" operator="equal">
      <formula>#REF!</formula>
    </cfRule>
  </conditionalFormatting>
  <conditionalFormatting sqref="K69">
    <cfRule type="cellIs" dxfId="25" priority="27" stopIfTrue="1" operator="equal">
      <formula>#REF!</formula>
    </cfRule>
  </conditionalFormatting>
  <conditionalFormatting sqref="J65:K67">
    <cfRule type="cellIs" dxfId="24" priority="26" stopIfTrue="1" operator="equal">
      <formula>#REF!</formula>
    </cfRule>
  </conditionalFormatting>
  <conditionalFormatting sqref="K73">
    <cfRule type="cellIs" dxfId="23" priority="22" stopIfTrue="1" operator="equal">
      <formula>#REF!</formula>
    </cfRule>
  </conditionalFormatting>
  <conditionalFormatting sqref="K74">
    <cfRule type="cellIs" dxfId="22" priority="24" stopIfTrue="1" operator="equal">
      <formula>#REF!</formula>
    </cfRule>
  </conditionalFormatting>
  <conditionalFormatting sqref="J70:K72">
    <cfRule type="cellIs" dxfId="21" priority="23" stopIfTrue="1" operator="equal">
      <formula>#REF!</formula>
    </cfRule>
  </conditionalFormatting>
  <conditionalFormatting sqref="K78">
    <cfRule type="cellIs" dxfId="20" priority="19" stopIfTrue="1" operator="equal">
      <formula>#REF!</formula>
    </cfRule>
  </conditionalFormatting>
  <conditionalFormatting sqref="K79">
    <cfRule type="cellIs" dxfId="19" priority="21" stopIfTrue="1" operator="equal">
      <formula>#REF!</formula>
    </cfRule>
  </conditionalFormatting>
  <conditionalFormatting sqref="J75:K77">
    <cfRule type="cellIs" dxfId="18" priority="20" stopIfTrue="1" operator="equal">
      <formula>#REF!</formula>
    </cfRule>
  </conditionalFormatting>
  <conditionalFormatting sqref="K83">
    <cfRule type="cellIs" dxfId="17" priority="16" stopIfTrue="1" operator="equal">
      <formula>#REF!</formula>
    </cfRule>
  </conditionalFormatting>
  <conditionalFormatting sqref="K84">
    <cfRule type="cellIs" dxfId="16" priority="18" stopIfTrue="1" operator="equal">
      <formula>#REF!</formula>
    </cfRule>
  </conditionalFormatting>
  <conditionalFormatting sqref="J80:K82">
    <cfRule type="cellIs" dxfId="15" priority="17" stopIfTrue="1" operator="equal">
      <formula>#REF!</formula>
    </cfRule>
  </conditionalFormatting>
  <conditionalFormatting sqref="K88">
    <cfRule type="cellIs" dxfId="14" priority="13" stopIfTrue="1" operator="equal">
      <formula>#REF!</formula>
    </cfRule>
  </conditionalFormatting>
  <conditionalFormatting sqref="K89">
    <cfRule type="cellIs" dxfId="13" priority="15" stopIfTrue="1" operator="equal">
      <formula>#REF!</formula>
    </cfRule>
  </conditionalFormatting>
  <conditionalFormatting sqref="J85:K87">
    <cfRule type="cellIs" dxfId="12" priority="14" stopIfTrue="1" operator="equal">
      <formula>#REF!</formula>
    </cfRule>
  </conditionalFormatting>
  <conditionalFormatting sqref="K93">
    <cfRule type="cellIs" dxfId="11" priority="10" stopIfTrue="1" operator="equal">
      <formula>#REF!</formula>
    </cfRule>
  </conditionalFormatting>
  <conditionalFormatting sqref="K94">
    <cfRule type="cellIs" dxfId="10" priority="12" stopIfTrue="1" operator="equal">
      <formula>#REF!</formula>
    </cfRule>
  </conditionalFormatting>
  <conditionalFormatting sqref="J90:K92">
    <cfRule type="cellIs" dxfId="9" priority="11" stopIfTrue="1" operator="equal">
      <formula>#REF!</formula>
    </cfRule>
  </conditionalFormatting>
  <conditionalFormatting sqref="K98">
    <cfRule type="cellIs" dxfId="8" priority="7" stopIfTrue="1" operator="equal">
      <formula>#REF!</formula>
    </cfRule>
  </conditionalFormatting>
  <conditionalFormatting sqref="K99">
    <cfRule type="cellIs" dxfId="7" priority="9" stopIfTrue="1" operator="equal">
      <formula>#REF!</formula>
    </cfRule>
  </conditionalFormatting>
  <conditionalFormatting sqref="J95:K97">
    <cfRule type="cellIs" dxfId="6" priority="8" stopIfTrue="1" operator="equal">
      <formula>#REF!</formula>
    </cfRule>
  </conditionalFormatting>
  <conditionalFormatting sqref="K103">
    <cfRule type="cellIs" dxfId="5" priority="4" stopIfTrue="1" operator="equal">
      <formula>#REF!</formula>
    </cfRule>
  </conditionalFormatting>
  <conditionalFormatting sqref="K104">
    <cfRule type="cellIs" dxfId="4" priority="6" stopIfTrue="1" operator="equal">
      <formula>#REF!</formula>
    </cfRule>
  </conditionalFormatting>
  <conditionalFormatting sqref="J100:K102">
    <cfRule type="cellIs" dxfId="3" priority="5" stopIfTrue="1" operator="equal">
      <formula>#REF!</formula>
    </cfRule>
  </conditionalFormatting>
  <conditionalFormatting sqref="K108 K113 K118 K123 K128 K133 K138 K143 K148 K153 K158 K163 K168 K173 K178 K183 K188 K193 K198 K203 K208 K213 K218 K223 K228 K233 K238 K243 K248 K253 K258 K263 K268 K273 K278 K283 K288 K293 K298 K303 K308 K313 K318 K323 K328 K333 K338 K343 K348 K353 K358 K363 K368 K373 K378 K383 K388 K393 K398 K403 K408 K413 K418 K423 K428 K433 K438 K443 K448 K453 K458 K463 K468 K473 K478 K483 K488 K493 K498 K503 K508 K513 K518 K523 K528 K533 K538 K543 K548 K553 K558 K563 K568 K573 K578 K583 K588 K593 K598 K603 K608 K613 K618 K623 K628 K633 K638 K643 K648 K653 K658 K663 K668 K673 K678 K683 K688 K693 K698 K703 K708 K713 K718 K723 K728 K733 K738 K743 K748 K753 K758 K763 K768 K773 K778 K783 K788 K793 K798 K803 K808 K813 K818 K823 K828 K833 K838 K843 K848 K853">
    <cfRule type="cellIs" dxfId="2" priority="1" stopIfTrue="1" operator="equal">
      <formula>#REF!</formula>
    </cfRule>
  </conditionalFormatting>
  <conditionalFormatting sqref="K109 K114 K119 K124 K129 K134 K139 K144 K149 K154 K159 K164 K169 K174 K179 K184 K189 K194 K199 K204 K209 K214 K219 K224 K229 K234 K239 K244 K249 K254 K259 K264 K269 K274 K279 K284 K289 K294 K299 K304 K309 K314 K319 K324 K329 K334 K339 K344 K349 K354 K359 K364 K369 K374 K379 K384 K389 K394 K399 K404 K409 K414 K419 K424 K429 K434 K439 K444 K449 K454 K459 K464 K469 K474 K479 K484 K489 K494 K499 K504 K509 K514 K519 K524 K529 K534 K539 K544 K549 K554 K559 K564 K569 K574 K579 K584 K589 K594 K599 K604 K609 K614 K619 K624 K629 K634 K639 K644 K649 K654 K659 K664 K669 K674 K679 K684 K689 K694 K699 K704 K709 K714 K719 K724 K729 K734 K739 K744 K749 K754 K759 K764 K769 K774 K779 K784 K789 K794 K799 K804 K809 K814 K819 K824 K829 K834 K839 K844 K849 K854">
    <cfRule type="cellIs" dxfId="1" priority="3" stopIfTrue="1" operator="equal">
      <formula>#REF!</formula>
    </cfRule>
  </conditionalFormatting>
  <conditionalFormatting sqref="J105:K107 J110:K112 J115:K117 J120:K122 J125:K127 J130:K132 J135:K137 J140:K142 J145:K147 J150:K152 J155:K157 J160:K162 J165:K167 J170:K172 J175:K177 J180:K182 J185:K187 J190:K192 J195:K197 J200:K202 J205:K207 J210:K212 J215:K217 J220:K222 J225:K227 J230:K232 J235:K237 J240:K242 J245:K247 J250:K252 J255:K257 J260:K262 J265:K267 J270:K272 J275:K277 J280:K282 J285:K287 J290:K292 J295:K297 J300:K302 J305:K307 J310:K312 J315:K317 J320:K322 J325:K327 J330:K332 J335:K337 J340:K342 J345:K347 J350:K352 J355:K357 J360:K362 J365:K367 J370:K372 J375:K377 J380:K382 J385:K387 J390:K392 J395:K397 J400:K402 J405:K407 J410:K412 J415:K417 J420:K422 J425:K427 J430:K432 J435:K437 J440:K442 J445:K447 J450:K452 J455:K457 J460:K462 J465:K467 J470:K472 J475:K477 J480:K482 J485:K487 J490:K492 J495:K497 J500:K502 J505:K507 J510:K512 J515:K517 J520:K522 J525:K527 J530:K532 J535:K537 J540:K542 J545:K547 J550:K552 J555:K557 J560:K562 J565:K567 J570:K572 J575:K577 J580:K582 J585:K587 J590:K592 J595:K597 J600:K602 J605:K607 J610:K612 J615:K617 J620:K622 J625:K627 J630:K632 J635:K637 J640:K642 J645:K647 J650:K652 J655:K657 J660:K662 J665:K667 J670:K672 J675:K677 J680:K682 J685:K687 J690:K692 J695:K697 J700:K702 J705:K707 J710:K712 J715:K717 J720:K722 J725:K727 J730:K732 J735:K737 J740:K742 J745:K747 J750:K752 J755:K757 J760:K762 J765:K767 J770:K772 J775:K777 J780:K782 J785:K787 J790:K792 J795:K797 J800:K802 J805:K807 J810:K812 J815:K817 J820:K822 J825:K827 J830:K832 J835:K837 J840:K842 J845:K847 J850:K852">
    <cfRule type="cellIs" dxfId="0" priority="2" stopIfTrue="1" operator="equal">
      <formula>#REF!</formula>
    </cfRule>
  </conditionalFormatting>
  <dataValidations count="2">
    <dataValidation allowBlank="1" showInputMessage="1" showErrorMessage="1" promptTitle="Completar por el Oferente" prompt=" " sqref="J64:K64 J18 J19:K19 J23 J24:K24 J28 J29:K29 J33 J34:K34 J38 J39:K39 J43 J44:K44 J48 J49:K49 J53 J54:K54 J58 J59:K59 J63 E856 J69:K69 J68 J73 J74:K74 J78 J79:K79 J83 J84:K84 J88 J89:K89 J93 J94:K94 J98 J99:K99 J103 J104:K104 J108 J109:K109 J119:K119 J113 J118 J123 J114:K114 J124:K124 J134:K134 J128 J129:K129 J139:K139 J133 J138 J143 J144:K144 J183 J148 J149:K149 J159:K159 J153 J158 J163 J154:K154 J164:K164 J174:K174 J168 J169:K169 J179:K179 J173 J178 J184:K184 J258 J188 J189:K189 J199:K199 J193 J198 J203 J194:K194 J204:K204 J214:K214 J208 J209:K209 J219:K219 J213 J218 J223 J224:K224 J263 J228 J229:K229 J239:K239 J233 J238 J243 J234:K234 J244:K244 J254:K254 J248 J249:K249 J259:K259 J253 J264:K264 J413 J268 J269:K269 J279:K279 J273 J278 J283 J274:K274 J284:K284 J294:K294 J288 J289:K289 J299:K299 J293 J298 J303 J304:K304 J343 J308 J309:K309 J319:K319 J313 J318 J323 J314:K314 J324:K324 J334:K334 J328 J329:K329 J339:K339 J333 J338 J344:K344 J418 J348 J349:K349 J359:K359 J353 J358 J363 J354:K354 J364:K364 J374:K374 J368 J369:K369 J379:K379 J373 J378 J383 J384:K384 J423 J388 J389:K389 J399:K399 J393 J398 J403 J394:K394 J404:K404 J414:K414 J408 J409:K409 J419:K419 J424:K424 J739:K739 J428 J429:K429 J439:K439 J433 J438 J443 J434:K434 J444:K444 J454:K454 J448 J449:K449 J459:K459 J453 J458 J463 J464:K464 J503 J468 J469:K469 J479:K479 J473 J478 J483 J474:K474 J484:K484 J494:K494 J488 J489:K489 J499:K499 J493 J498 J504:K504 J578 J508 J509:K509 J519:K519 J513 J518 J523 J514:K514 J524:K524 J534:K534 J528 J529:K529 J539:K539 J533 J538 J543 J544:K544 J583 J548 J549:K549 J559:K559 J553 J558 J563 J554:K554 J564:K564 J574:K574 J568 J569:K569 J579:K579 J573 J584:K584 J733 J588 J589:K589 J599:K599 J593 J598 J603 J594:K594 J604:K604 J614:K614 J608 J609:K609 J619:K619 J613 J618 J623 J624:K624 J663 J628 J629:K629 J639:K639 J633 J638 J643 J634:K634 J644:K644 J654:K654 J648 J649:K649 J659:K659 J653 J658 J664:K664 J738 J668 J669:K669 J679:K679 J673 J678 J683 J674:K674 J684:K684 J694:K694 J688 J689:K689 J699:K699 J693 J698 J703 J704:K704 J743 J708 J709:K709 J719:K719 J713 J718 J723 J714:K714 J724:K724 J734:K734 J728 J729:K729 I15:I854 J744:K744 J748 J749:K749 J759:K759 J753 J758 J763 J754:K754 J764:K764 J774:K774 J768 J769:K769 J779:K779 J773 J778 J783 J784:K784 J823 J788 J789:K789 J799:K799 J793 J798 J803 J794:K794 J804:K804 J814:K814 J808 J809:K809 J819:K819 J813 J818 J824:K824 J828 J829:K829 J839:K839 J833 J838 J843 J834:K834 J844:K844 J854:K854 J848 J849:K849 J853"/>
    <dataValidation operator="equal" allowBlank="1" showInputMessage="1" showErrorMessage="1" promptTitle="Completar por el Oferente" prompt=" " sqref="J6:L10"/>
  </dataValidations>
  <printOptions horizontalCentered="1" verticalCentered="1"/>
  <pageMargins left="0" right="0" top="0" bottom="0" header="0" footer="0"/>
  <pageSetup paperSize="9" scale="73" orientation="portrait" r:id="rId1"/>
  <rowBreaks count="11" manualBreakCount="11">
    <brk id="84" max="16383" man="1"/>
    <brk id="159" max="16383" man="1"/>
    <brk id="234" max="16383" man="1"/>
    <brk id="309" max="16383" man="1"/>
    <brk id="384" max="16383" man="1"/>
    <brk id="459" max="16383" man="1"/>
    <brk id="534" max="16383" man="1"/>
    <brk id="609" max="16383" man="1"/>
    <brk id="684" max="16383" man="1"/>
    <brk id="759" max="16383" man="1"/>
    <brk id="834" max="16383" man="1"/>
  </rowBreaks>
  <drawing r:id="rId2"/>
  <extLst>
    <ext xmlns:x14="http://schemas.microsoft.com/office/spreadsheetml/2009/9/main" uri="{CCE6A557-97BC-4b89-ADB6-D9C93CAAB3DF}">
      <x14:dataValidations xmlns:xm="http://schemas.microsoft.com/office/excel/2006/main" count="1">
        <x14:dataValidation type="list" operator="equal" allowBlank="1" showInputMessage="1" showErrorMessage="1" promptTitle="Completar por el Oferente" prompt=" ">
          <x14:formula1>
            <xm:f>'Completar SOFSE'!$I$5:$I$8</xm:f>
          </x14:formula1>
          <xm:sqref>J11:L11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00"/>
  <sheetViews>
    <sheetView topLeftCell="A13" zoomScaleNormal="100" workbookViewId="0">
      <selection activeCell="E30" sqref="E30"/>
    </sheetView>
  </sheetViews>
  <sheetFormatPr baseColWidth="10" defaultRowHeight="12.75"/>
  <cols>
    <col min="1" max="1" width="24" style="35" customWidth="1"/>
    <col min="2" max="2" width="19.7109375" style="35" customWidth="1"/>
    <col min="3" max="3" width="11.42578125" style="35"/>
    <col min="4" max="4" width="20.140625" style="35" customWidth="1"/>
    <col min="5" max="5" width="47.7109375" style="35" customWidth="1"/>
    <col min="6" max="6" width="19.42578125" style="35" customWidth="1"/>
    <col min="7" max="7" width="11.42578125" style="35"/>
    <col min="8" max="12" width="11.42578125" style="35" hidden="1" customWidth="1"/>
    <col min="13" max="13" width="0" style="35" hidden="1" customWidth="1"/>
    <col min="14" max="16384" width="11.42578125" style="35"/>
  </cols>
  <sheetData>
    <row r="3" spans="1:12" ht="15.75">
      <c r="A3" s="94" t="s">
        <v>23</v>
      </c>
      <c r="B3" s="34"/>
    </row>
    <row r="4" spans="1:12">
      <c r="A4" s="36"/>
    </row>
    <row r="5" spans="1:12">
      <c r="A5" s="57" t="s">
        <v>9</v>
      </c>
      <c r="B5" s="113" t="s">
        <v>67</v>
      </c>
      <c r="H5" s="37" t="s">
        <v>13</v>
      </c>
      <c r="I5" s="38" t="s">
        <v>14</v>
      </c>
      <c r="J5" s="38"/>
      <c r="K5" s="37" t="s">
        <v>20</v>
      </c>
      <c r="L5" s="39">
        <v>0.105</v>
      </c>
    </row>
    <row r="6" spans="1:12">
      <c r="A6" s="57" t="s">
        <v>26</v>
      </c>
      <c r="B6" s="35" t="s">
        <v>49</v>
      </c>
      <c r="H6" s="40"/>
      <c r="I6" s="41" t="s">
        <v>15</v>
      </c>
      <c r="J6" s="41"/>
      <c r="K6" s="40"/>
      <c r="L6" s="42">
        <v>0.21</v>
      </c>
    </row>
    <row r="7" spans="1:12">
      <c r="A7" s="57" t="s">
        <v>27</v>
      </c>
      <c r="B7" s="35" t="s">
        <v>68</v>
      </c>
      <c r="H7" s="40"/>
      <c r="I7" s="41" t="s">
        <v>16</v>
      </c>
      <c r="J7" s="41"/>
      <c r="K7" s="40"/>
      <c r="L7" s="42">
        <v>0.27</v>
      </c>
    </row>
    <row r="8" spans="1:12">
      <c r="A8" s="57" t="s">
        <v>10</v>
      </c>
      <c r="B8" s="35" t="s">
        <v>69</v>
      </c>
      <c r="H8" s="40"/>
      <c r="I8" s="41" t="s">
        <v>17</v>
      </c>
      <c r="J8" s="41"/>
      <c r="K8" s="40"/>
      <c r="L8" s="43"/>
    </row>
    <row r="9" spans="1:12">
      <c r="A9" s="57"/>
      <c r="H9" s="44"/>
      <c r="I9" s="45"/>
      <c r="J9" s="46"/>
      <c r="K9" s="44"/>
      <c r="L9" s="46"/>
    </row>
    <row r="10" spans="1:12">
      <c r="A10" s="96" t="s">
        <v>24</v>
      </c>
      <c r="H10" s="41"/>
      <c r="I10" s="41"/>
      <c r="J10" s="41"/>
    </row>
    <row r="11" spans="1:12">
      <c r="A11" s="57" t="s">
        <v>30</v>
      </c>
      <c r="B11" s="35" t="s">
        <v>60</v>
      </c>
      <c r="H11" s="41"/>
      <c r="I11" s="41"/>
      <c r="J11" s="41"/>
    </row>
    <row r="12" spans="1:12">
      <c r="A12" s="97" t="s">
        <v>21</v>
      </c>
      <c r="B12" s="41" t="s">
        <v>66</v>
      </c>
      <c r="G12" s="41"/>
      <c r="H12" s="41"/>
      <c r="I12" s="41"/>
      <c r="J12" s="41"/>
      <c r="K12" s="41"/>
    </row>
    <row r="13" spans="1:12">
      <c r="A13" s="97" t="s">
        <v>6</v>
      </c>
      <c r="B13" s="41" t="s">
        <v>59</v>
      </c>
      <c r="G13" s="41"/>
      <c r="H13" s="41"/>
      <c r="I13" s="41"/>
      <c r="J13" s="41"/>
      <c r="K13" s="41"/>
    </row>
    <row r="14" spans="1:12">
      <c r="A14" s="97" t="s">
        <v>57</v>
      </c>
      <c r="B14" s="41" t="s">
        <v>64</v>
      </c>
      <c r="G14" s="41"/>
      <c r="H14" s="41"/>
      <c r="I14" s="41"/>
      <c r="J14" s="41"/>
      <c r="K14" s="41"/>
    </row>
    <row r="15" spans="1:12">
      <c r="A15" s="97" t="s">
        <v>7</v>
      </c>
      <c r="B15" s="41" t="s">
        <v>65</v>
      </c>
      <c r="G15" s="41"/>
      <c r="H15" s="41"/>
      <c r="I15" s="41"/>
      <c r="J15" s="41"/>
      <c r="K15" s="41"/>
    </row>
    <row r="16" spans="1:12">
      <c r="G16" s="41"/>
      <c r="H16" s="41"/>
      <c r="I16" s="41"/>
      <c r="J16" s="41"/>
      <c r="K16" s="41"/>
    </row>
    <row r="17" spans="1:6" ht="15.75">
      <c r="A17" s="94" t="s">
        <v>51</v>
      </c>
      <c r="B17" s="57"/>
    </row>
    <row r="19" spans="1:6">
      <c r="A19" s="245" t="s">
        <v>25</v>
      </c>
      <c r="B19" s="245" t="s">
        <v>11</v>
      </c>
      <c r="C19" s="245" t="s">
        <v>3</v>
      </c>
      <c r="D19" s="245" t="s">
        <v>58</v>
      </c>
      <c r="E19" s="245" t="s">
        <v>31</v>
      </c>
      <c r="F19" s="245" t="s">
        <v>54</v>
      </c>
    </row>
    <row r="20" spans="1:6">
      <c r="A20" s="245"/>
      <c r="B20" s="245"/>
      <c r="C20" s="245"/>
      <c r="D20" s="245"/>
      <c r="E20" s="245"/>
      <c r="F20" s="245"/>
    </row>
    <row r="21" spans="1:6" ht="15">
      <c r="A21" s="93">
        <v>1</v>
      </c>
      <c r="B21" s="106">
        <v>3</v>
      </c>
      <c r="C21" s="7" t="s">
        <v>63</v>
      </c>
      <c r="D21" s="106">
        <v>1000011454</v>
      </c>
      <c r="E21" s="106" t="s">
        <v>70</v>
      </c>
      <c r="F21" s="8">
        <v>3059657</v>
      </c>
    </row>
    <row r="22" spans="1:6" ht="15">
      <c r="A22" s="93">
        <f>+A21+1</f>
        <v>2</v>
      </c>
      <c r="B22" s="106">
        <v>3</v>
      </c>
      <c r="C22" s="7" t="s">
        <v>63</v>
      </c>
      <c r="D22" s="106">
        <v>1000011483</v>
      </c>
      <c r="E22" s="106" t="s">
        <v>71</v>
      </c>
      <c r="F22" s="118">
        <v>3044195</v>
      </c>
    </row>
    <row r="23" spans="1:6" ht="15">
      <c r="A23" s="93">
        <f t="shared" ref="A23:A86" si="0">+A22+1</f>
        <v>3</v>
      </c>
      <c r="B23" s="106">
        <v>3</v>
      </c>
      <c r="C23" s="7" t="s">
        <v>63</v>
      </c>
      <c r="D23" s="106">
        <v>1000011404</v>
      </c>
      <c r="E23" s="106" t="s">
        <v>72</v>
      </c>
      <c r="F23" s="118">
        <v>4025310</v>
      </c>
    </row>
    <row r="24" spans="1:6" ht="17.25" customHeight="1">
      <c r="A24" s="93">
        <f t="shared" si="0"/>
        <v>4</v>
      </c>
      <c r="B24" s="106">
        <v>3</v>
      </c>
      <c r="C24" s="7" t="s">
        <v>63</v>
      </c>
      <c r="D24" s="106">
        <v>1000011370</v>
      </c>
      <c r="E24" s="106" t="s">
        <v>73</v>
      </c>
      <c r="F24" s="118">
        <v>3594027</v>
      </c>
    </row>
    <row r="25" spans="1:6" ht="15">
      <c r="A25" s="93">
        <f t="shared" si="0"/>
        <v>5</v>
      </c>
      <c r="B25" s="106">
        <v>2</v>
      </c>
      <c r="C25" s="7" t="s">
        <v>63</v>
      </c>
      <c r="D25" s="106">
        <v>1000029219</v>
      </c>
      <c r="E25" s="106" t="s">
        <v>74</v>
      </c>
      <c r="F25" s="118">
        <v>3016627</v>
      </c>
    </row>
    <row r="26" spans="1:6" ht="15">
      <c r="A26" s="93">
        <f t="shared" si="0"/>
        <v>6</v>
      </c>
      <c r="B26" s="106">
        <v>2</v>
      </c>
      <c r="C26" s="7" t="s">
        <v>63</v>
      </c>
      <c r="D26" s="106">
        <v>1000011498</v>
      </c>
      <c r="E26" s="106" t="s">
        <v>75</v>
      </c>
      <c r="F26" s="118" t="s">
        <v>76</v>
      </c>
    </row>
    <row r="27" spans="1:6" ht="15">
      <c r="A27" s="93">
        <f t="shared" si="0"/>
        <v>7</v>
      </c>
      <c r="B27" s="106">
        <v>1</v>
      </c>
      <c r="C27" s="7" t="s">
        <v>63</v>
      </c>
      <c r="D27" s="106">
        <v>1000011421</v>
      </c>
      <c r="E27" s="106" t="s">
        <v>77</v>
      </c>
      <c r="F27" s="118">
        <v>3202007</v>
      </c>
    </row>
    <row r="28" spans="1:6" ht="30">
      <c r="A28" s="93">
        <f t="shared" si="0"/>
        <v>8</v>
      </c>
      <c r="B28" s="106">
        <v>4</v>
      </c>
      <c r="C28" s="7" t="s">
        <v>63</v>
      </c>
      <c r="D28" s="106">
        <v>1000011396</v>
      </c>
      <c r="E28" s="106" t="s">
        <v>78</v>
      </c>
      <c r="F28" s="118">
        <v>3015237</v>
      </c>
    </row>
    <row r="29" spans="1:6" ht="15">
      <c r="A29" s="93">
        <f t="shared" si="0"/>
        <v>9</v>
      </c>
      <c r="B29" s="106">
        <v>4</v>
      </c>
      <c r="C29" s="7" t="s">
        <v>63</v>
      </c>
      <c r="D29" s="106">
        <v>1000011491</v>
      </c>
      <c r="E29" s="106" t="s">
        <v>79</v>
      </c>
      <c r="F29" s="118">
        <v>3015238</v>
      </c>
    </row>
    <row r="30" spans="1:6" ht="15">
      <c r="A30" s="93">
        <f t="shared" si="0"/>
        <v>10</v>
      </c>
      <c r="B30" s="106">
        <v>2</v>
      </c>
      <c r="C30" s="7" t="s">
        <v>63</v>
      </c>
      <c r="D30" s="106">
        <v>1000011167</v>
      </c>
      <c r="E30" s="106" t="s">
        <v>80</v>
      </c>
      <c r="F30" s="118">
        <v>3035766</v>
      </c>
    </row>
    <row r="31" spans="1:6" ht="15">
      <c r="A31" s="93">
        <f t="shared" si="0"/>
        <v>11</v>
      </c>
      <c r="B31" s="106"/>
      <c r="C31" s="7"/>
      <c r="D31" s="106"/>
      <c r="E31" s="106"/>
      <c r="F31" s="118"/>
    </row>
    <row r="32" spans="1:6" ht="15">
      <c r="A32" s="93">
        <f t="shared" si="0"/>
        <v>12</v>
      </c>
      <c r="B32" s="106"/>
      <c r="C32" s="7"/>
      <c r="D32" s="106"/>
      <c r="E32" s="106"/>
      <c r="F32" s="118"/>
    </row>
    <row r="33" spans="1:6" ht="15">
      <c r="A33" s="93">
        <f t="shared" si="0"/>
        <v>13</v>
      </c>
      <c r="B33" s="106"/>
      <c r="C33" s="7"/>
      <c r="D33" s="106"/>
      <c r="E33" s="106"/>
      <c r="F33" s="118"/>
    </row>
    <row r="34" spans="1:6" ht="15">
      <c r="A34" s="93">
        <f t="shared" si="0"/>
        <v>14</v>
      </c>
      <c r="B34" s="106"/>
      <c r="C34" s="7"/>
      <c r="D34" s="106"/>
      <c r="E34" s="106"/>
      <c r="F34" s="118"/>
    </row>
    <row r="35" spans="1:6" ht="15">
      <c r="A35" s="93">
        <f t="shared" si="0"/>
        <v>15</v>
      </c>
      <c r="B35" s="106"/>
      <c r="C35" s="7"/>
      <c r="D35" s="106"/>
      <c r="E35" s="106"/>
      <c r="F35" s="118"/>
    </row>
    <row r="36" spans="1:6" ht="15">
      <c r="A36" s="93">
        <f t="shared" si="0"/>
        <v>16</v>
      </c>
      <c r="B36" s="106"/>
      <c r="C36" s="7"/>
      <c r="D36" s="106"/>
      <c r="E36" s="106"/>
      <c r="F36" s="118"/>
    </row>
    <row r="37" spans="1:6" ht="15">
      <c r="A37" s="93">
        <f t="shared" si="0"/>
        <v>17</v>
      </c>
      <c r="B37" s="106"/>
      <c r="C37" s="7"/>
      <c r="D37" s="106"/>
      <c r="E37" s="106"/>
      <c r="F37" s="118"/>
    </row>
    <row r="38" spans="1:6" ht="15">
      <c r="A38" s="93">
        <f t="shared" si="0"/>
        <v>18</v>
      </c>
      <c r="B38" s="106"/>
      <c r="C38" s="7"/>
      <c r="D38" s="106"/>
      <c r="E38" s="106"/>
      <c r="F38" s="118"/>
    </row>
    <row r="39" spans="1:6" ht="15">
      <c r="A39" s="93">
        <f t="shared" si="0"/>
        <v>19</v>
      </c>
      <c r="B39" s="106"/>
      <c r="C39" s="7"/>
      <c r="D39" s="106"/>
      <c r="E39" s="106"/>
      <c r="F39" s="118"/>
    </row>
    <row r="40" spans="1:6" ht="15">
      <c r="A40" s="93">
        <f t="shared" si="0"/>
        <v>20</v>
      </c>
      <c r="B40" s="106"/>
      <c r="C40" s="7"/>
      <c r="D40" s="106"/>
      <c r="E40" s="106"/>
      <c r="F40" s="118"/>
    </row>
    <row r="41" spans="1:6" ht="15">
      <c r="A41" s="93">
        <f t="shared" si="0"/>
        <v>21</v>
      </c>
      <c r="B41" s="106"/>
      <c r="C41" s="7"/>
      <c r="D41" s="106"/>
      <c r="E41" s="106"/>
      <c r="F41" s="118"/>
    </row>
    <row r="42" spans="1:6" ht="15">
      <c r="A42" s="93">
        <f t="shared" si="0"/>
        <v>22</v>
      </c>
      <c r="B42" s="106"/>
      <c r="C42" s="7"/>
      <c r="D42" s="106"/>
      <c r="E42" s="106"/>
      <c r="F42" s="118"/>
    </row>
    <row r="43" spans="1:6" ht="15">
      <c r="A43" s="93">
        <f t="shared" si="0"/>
        <v>23</v>
      </c>
      <c r="B43" s="106"/>
      <c r="C43" s="7"/>
      <c r="D43" s="106"/>
      <c r="E43" s="106"/>
      <c r="F43" s="118"/>
    </row>
    <row r="44" spans="1:6" ht="15">
      <c r="A44" s="93">
        <f t="shared" si="0"/>
        <v>24</v>
      </c>
      <c r="B44" s="106"/>
      <c r="C44" s="7"/>
      <c r="D44" s="106"/>
      <c r="E44" s="106"/>
      <c r="F44" s="118"/>
    </row>
    <row r="45" spans="1:6" ht="15">
      <c r="A45" s="93">
        <f t="shared" si="0"/>
        <v>25</v>
      </c>
      <c r="B45" s="106"/>
      <c r="C45" s="7"/>
      <c r="D45" s="106"/>
      <c r="E45" s="106"/>
      <c r="F45" s="118"/>
    </row>
    <row r="46" spans="1:6" ht="15">
      <c r="A46" s="93">
        <f t="shared" si="0"/>
        <v>26</v>
      </c>
      <c r="B46" s="106"/>
      <c r="C46" s="7"/>
      <c r="D46" s="106"/>
      <c r="E46" s="106"/>
      <c r="F46" s="118"/>
    </row>
    <row r="47" spans="1:6" ht="15">
      <c r="A47" s="93">
        <f t="shared" si="0"/>
        <v>27</v>
      </c>
      <c r="B47" s="106"/>
      <c r="C47" s="7"/>
      <c r="D47" s="106"/>
      <c r="E47" s="106"/>
      <c r="F47" s="118"/>
    </row>
    <row r="48" spans="1:6" ht="15">
      <c r="A48" s="93">
        <f t="shared" si="0"/>
        <v>28</v>
      </c>
      <c r="B48" s="106"/>
      <c r="C48" s="7"/>
      <c r="D48" s="106"/>
      <c r="E48" s="106"/>
      <c r="F48" s="118"/>
    </row>
    <row r="49" spans="1:6" ht="15">
      <c r="A49" s="93">
        <f t="shared" si="0"/>
        <v>29</v>
      </c>
      <c r="B49" s="106"/>
      <c r="C49" s="7"/>
      <c r="D49" s="106"/>
      <c r="E49" s="106"/>
      <c r="F49" s="118"/>
    </row>
    <row r="50" spans="1:6" ht="15">
      <c r="A50" s="93">
        <f t="shared" si="0"/>
        <v>30</v>
      </c>
      <c r="B50" s="106"/>
      <c r="C50" s="7"/>
      <c r="D50" s="106"/>
      <c r="E50" s="106"/>
      <c r="F50" s="118"/>
    </row>
    <row r="51" spans="1:6" ht="15">
      <c r="A51" s="93">
        <f t="shared" si="0"/>
        <v>31</v>
      </c>
      <c r="B51" s="106"/>
      <c r="C51" s="7"/>
      <c r="D51" s="106"/>
      <c r="E51" s="106"/>
      <c r="F51" s="118"/>
    </row>
    <row r="52" spans="1:6" ht="15">
      <c r="A52" s="93">
        <f t="shared" si="0"/>
        <v>32</v>
      </c>
      <c r="B52" s="106"/>
      <c r="C52" s="7"/>
      <c r="D52" s="106"/>
      <c r="E52" s="106"/>
      <c r="F52" s="118"/>
    </row>
    <row r="53" spans="1:6" ht="15">
      <c r="A53" s="93">
        <f t="shared" si="0"/>
        <v>33</v>
      </c>
      <c r="B53" s="106"/>
      <c r="C53" s="7"/>
      <c r="D53" s="106"/>
      <c r="E53" s="106"/>
      <c r="F53" s="118"/>
    </row>
    <row r="54" spans="1:6" ht="18" customHeight="1">
      <c r="A54" s="93">
        <f t="shared" si="0"/>
        <v>34</v>
      </c>
      <c r="B54" s="106"/>
      <c r="C54" s="7"/>
      <c r="D54" s="106"/>
      <c r="E54" s="106"/>
      <c r="F54" s="119"/>
    </row>
    <row r="55" spans="1:6" ht="15">
      <c r="A55" s="93">
        <f t="shared" si="0"/>
        <v>35</v>
      </c>
      <c r="B55" s="106"/>
      <c r="C55" s="7"/>
      <c r="D55" s="106"/>
      <c r="E55" s="106"/>
      <c r="F55" s="118"/>
    </row>
    <row r="56" spans="1:6" ht="15">
      <c r="A56" s="93">
        <f t="shared" si="0"/>
        <v>36</v>
      </c>
      <c r="B56" s="106"/>
      <c r="C56" s="7"/>
      <c r="D56" s="106"/>
      <c r="E56" s="106"/>
      <c r="F56" s="118"/>
    </row>
    <row r="57" spans="1:6" ht="15">
      <c r="A57" s="93">
        <f t="shared" si="0"/>
        <v>37</v>
      </c>
      <c r="B57" s="106"/>
      <c r="C57" s="7"/>
      <c r="D57" s="106"/>
      <c r="E57" s="106"/>
      <c r="F57" s="118"/>
    </row>
    <row r="58" spans="1:6" ht="15">
      <c r="A58" s="93">
        <f t="shared" si="0"/>
        <v>38</v>
      </c>
      <c r="B58" s="106"/>
      <c r="C58" s="7"/>
      <c r="D58" s="106"/>
      <c r="E58" s="106"/>
      <c r="F58" s="118"/>
    </row>
    <row r="59" spans="1:6" ht="15">
      <c r="A59" s="93">
        <f t="shared" si="0"/>
        <v>39</v>
      </c>
      <c r="B59" s="106"/>
      <c r="C59" s="7"/>
      <c r="D59" s="106"/>
      <c r="E59" s="106"/>
      <c r="F59" s="118"/>
    </row>
    <row r="60" spans="1:6" ht="15">
      <c r="A60" s="93">
        <f t="shared" si="0"/>
        <v>40</v>
      </c>
      <c r="B60" s="106"/>
      <c r="C60" s="7"/>
      <c r="D60" s="106"/>
      <c r="E60" s="106"/>
      <c r="F60" s="118"/>
    </row>
    <row r="61" spans="1:6" ht="15" customHeight="1">
      <c r="A61" s="93">
        <f t="shared" si="0"/>
        <v>41</v>
      </c>
      <c r="B61" s="106"/>
      <c r="C61" s="7"/>
      <c r="D61" s="106"/>
      <c r="E61" s="106"/>
      <c r="F61" s="118"/>
    </row>
    <row r="62" spans="1:6" ht="15">
      <c r="A62" s="93">
        <f t="shared" si="0"/>
        <v>42</v>
      </c>
      <c r="B62" s="106"/>
      <c r="C62" s="7"/>
      <c r="D62" s="106"/>
      <c r="E62" s="106"/>
      <c r="F62" s="118"/>
    </row>
    <row r="63" spans="1:6" ht="15">
      <c r="A63" s="93">
        <f t="shared" si="0"/>
        <v>43</v>
      </c>
      <c r="B63" s="106"/>
      <c r="C63" s="7"/>
      <c r="D63" s="106"/>
      <c r="E63" s="106"/>
      <c r="F63" s="118"/>
    </row>
    <row r="64" spans="1:6" ht="15">
      <c r="A64" s="93">
        <f t="shared" si="0"/>
        <v>44</v>
      </c>
      <c r="B64" s="106"/>
      <c r="C64" s="7"/>
      <c r="D64" s="106"/>
      <c r="E64" s="106"/>
      <c r="F64" s="118"/>
    </row>
    <row r="65" spans="1:6" ht="15">
      <c r="A65" s="93">
        <f t="shared" si="0"/>
        <v>45</v>
      </c>
      <c r="B65" s="106"/>
      <c r="C65" s="7"/>
      <c r="D65" s="106"/>
      <c r="E65" s="106"/>
      <c r="F65" s="118"/>
    </row>
    <row r="66" spans="1:6" ht="15">
      <c r="A66" s="93">
        <f t="shared" si="0"/>
        <v>46</v>
      </c>
      <c r="B66" s="106"/>
      <c r="C66" s="7"/>
      <c r="D66" s="106"/>
      <c r="E66" s="106"/>
      <c r="F66" s="118"/>
    </row>
    <row r="67" spans="1:6" ht="15">
      <c r="A67" s="93">
        <f t="shared" si="0"/>
        <v>47</v>
      </c>
      <c r="B67" s="106"/>
      <c r="C67" s="7"/>
      <c r="D67" s="106"/>
      <c r="E67" s="106"/>
      <c r="F67" s="118"/>
    </row>
    <row r="68" spans="1:6" ht="15">
      <c r="A68" s="93">
        <f t="shared" si="0"/>
        <v>48</v>
      </c>
      <c r="B68" s="106"/>
      <c r="C68" s="7"/>
      <c r="D68" s="106"/>
      <c r="E68" s="106"/>
      <c r="F68" s="118"/>
    </row>
    <row r="69" spans="1:6" ht="22.5" customHeight="1">
      <c r="A69" s="93">
        <f t="shared" si="0"/>
        <v>49</v>
      </c>
      <c r="B69" s="106"/>
      <c r="C69" s="7"/>
      <c r="D69" s="106"/>
      <c r="E69" s="106"/>
      <c r="F69" s="119"/>
    </row>
    <row r="70" spans="1:6" ht="15">
      <c r="A70" s="93">
        <f t="shared" si="0"/>
        <v>50</v>
      </c>
      <c r="B70" s="106"/>
      <c r="C70" s="7"/>
      <c r="D70" s="106"/>
      <c r="E70" s="106"/>
      <c r="F70" s="118"/>
    </row>
    <row r="71" spans="1:6" ht="15">
      <c r="A71" s="93">
        <f t="shared" si="0"/>
        <v>51</v>
      </c>
      <c r="B71" s="106"/>
      <c r="C71" s="7"/>
      <c r="D71" s="106"/>
      <c r="E71" s="106"/>
      <c r="F71" s="118"/>
    </row>
    <row r="72" spans="1:6" ht="15">
      <c r="A72" s="93">
        <f t="shared" si="0"/>
        <v>52</v>
      </c>
      <c r="B72" s="106"/>
      <c r="C72" s="7"/>
      <c r="D72" s="106"/>
      <c r="E72" s="106"/>
      <c r="F72" s="118"/>
    </row>
    <row r="73" spans="1:6" ht="15">
      <c r="A73" s="93">
        <f t="shared" si="0"/>
        <v>53</v>
      </c>
      <c r="B73" s="106"/>
      <c r="C73" s="7"/>
      <c r="D73" s="106"/>
      <c r="E73" s="106"/>
      <c r="F73" s="118"/>
    </row>
    <row r="74" spans="1:6" ht="15">
      <c r="A74" s="93">
        <f t="shared" si="0"/>
        <v>54</v>
      </c>
      <c r="B74" s="106"/>
      <c r="C74" s="7"/>
      <c r="D74" s="106"/>
      <c r="E74" s="106"/>
      <c r="F74" s="118"/>
    </row>
    <row r="75" spans="1:6" ht="15">
      <c r="A75" s="93">
        <f t="shared" si="0"/>
        <v>55</v>
      </c>
      <c r="B75" s="106"/>
      <c r="C75" s="7"/>
      <c r="D75" s="106"/>
      <c r="E75" s="106"/>
      <c r="F75" s="119"/>
    </row>
    <row r="76" spans="1:6" ht="15">
      <c r="A76" s="93">
        <f t="shared" si="0"/>
        <v>56</v>
      </c>
      <c r="B76" s="106"/>
      <c r="C76" s="7"/>
      <c r="D76" s="106"/>
      <c r="E76" s="106"/>
      <c r="F76" s="118"/>
    </row>
    <row r="77" spans="1:6" ht="15">
      <c r="A77" s="93">
        <f t="shared" si="0"/>
        <v>57</v>
      </c>
      <c r="B77" s="106"/>
      <c r="C77" s="7"/>
      <c r="D77" s="106"/>
      <c r="E77" s="106"/>
      <c r="F77" s="118"/>
    </row>
    <row r="78" spans="1:6" ht="15">
      <c r="A78" s="93">
        <f t="shared" si="0"/>
        <v>58</v>
      </c>
      <c r="B78" s="106"/>
      <c r="C78" s="7"/>
      <c r="D78" s="106"/>
      <c r="E78" s="106"/>
      <c r="F78" s="118"/>
    </row>
    <row r="79" spans="1:6" ht="15">
      <c r="A79" s="93">
        <f t="shared" si="0"/>
        <v>59</v>
      </c>
      <c r="B79" s="106"/>
      <c r="C79" s="7"/>
      <c r="D79" s="106"/>
      <c r="E79" s="106"/>
      <c r="F79" s="118"/>
    </row>
    <row r="80" spans="1:6" ht="15">
      <c r="A80" s="93">
        <f t="shared" si="0"/>
        <v>60</v>
      </c>
      <c r="B80" s="106"/>
      <c r="C80" s="7"/>
      <c r="D80" s="106"/>
      <c r="E80" s="106"/>
      <c r="F80" s="118"/>
    </row>
    <row r="81" spans="1:6" ht="15">
      <c r="A81" s="93">
        <f t="shared" si="0"/>
        <v>61</v>
      </c>
      <c r="B81" s="106"/>
      <c r="C81" s="7"/>
      <c r="D81" s="106"/>
      <c r="E81" s="106"/>
      <c r="F81" s="118"/>
    </row>
    <row r="82" spans="1:6" ht="15">
      <c r="A82" s="93">
        <f t="shared" si="0"/>
        <v>62</v>
      </c>
      <c r="B82" s="106"/>
      <c r="C82" s="7"/>
      <c r="D82" s="106"/>
      <c r="E82" s="106"/>
      <c r="F82" s="119"/>
    </row>
    <row r="83" spans="1:6" ht="15">
      <c r="A83" s="93">
        <f t="shared" si="0"/>
        <v>63</v>
      </c>
      <c r="B83" s="106"/>
      <c r="C83" s="7"/>
      <c r="D83" s="106"/>
      <c r="E83" s="106"/>
      <c r="F83" s="118"/>
    </row>
    <row r="84" spans="1:6" ht="15">
      <c r="A84" s="93">
        <f t="shared" si="0"/>
        <v>64</v>
      </c>
      <c r="B84" s="106"/>
      <c r="C84" s="7"/>
      <c r="D84" s="106"/>
      <c r="E84" s="106"/>
      <c r="F84" s="118"/>
    </row>
    <row r="85" spans="1:6" ht="15">
      <c r="A85" s="93">
        <f t="shared" si="0"/>
        <v>65</v>
      </c>
      <c r="B85" s="106"/>
      <c r="C85" s="7"/>
      <c r="D85" s="106"/>
      <c r="E85" s="106"/>
      <c r="F85" s="118"/>
    </row>
    <row r="86" spans="1:6" ht="15">
      <c r="A86" s="93">
        <f t="shared" si="0"/>
        <v>66</v>
      </c>
      <c r="B86" s="106"/>
      <c r="C86" s="7"/>
      <c r="D86" s="106"/>
      <c r="E86" s="106"/>
      <c r="F86" s="118"/>
    </row>
    <row r="87" spans="1:6" ht="15">
      <c r="A87" s="93">
        <f t="shared" ref="A87:A150" si="1">+A86+1</f>
        <v>67</v>
      </c>
      <c r="B87" s="106"/>
      <c r="C87" s="7"/>
      <c r="D87" s="106"/>
      <c r="E87" s="106"/>
      <c r="F87" s="118"/>
    </row>
    <row r="88" spans="1:6" ht="15">
      <c r="A88" s="93">
        <f t="shared" si="1"/>
        <v>68</v>
      </c>
      <c r="B88" s="106"/>
      <c r="C88" s="7"/>
      <c r="D88" s="106"/>
      <c r="E88" s="106"/>
      <c r="F88" s="118"/>
    </row>
    <row r="89" spans="1:6" ht="15">
      <c r="A89" s="93">
        <f t="shared" si="1"/>
        <v>69</v>
      </c>
      <c r="B89" s="106"/>
      <c r="C89" s="7"/>
      <c r="D89" s="106"/>
      <c r="E89" s="106"/>
      <c r="F89" s="118"/>
    </row>
    <row r="90" spans="1:6" ht="15">
      <c r="A90" s="93">
        <f t="shared" si="1"/>
        <v>70</v>
      </c>
      <c r="B90" s="106"/>
      <c r="C90" s="7"/>
      <c r="D90" s="106"/>
      <c r="E90" s="106"/>
      <c r="F90" s="118"/>
    </row>
    <row r="91" spans="1:6" ht="15">
      <c r="A91" s="93">
        <f t="shared" si="1"/>
        <v>71</v>
      </c>
      <c r="B91" s="106"/>
      <c r="C91" s="7"/>
      <c r="D91" s="106"/>
      <c r="E91" s="106"/>
      <c r="F91" s="118"/>
    </row>
    <row r="92" spans="1:6" ht="15">
      <c r="A92" s="93">
        <f t="shared" si="1"/>
        <v>72</v>
      </c>
      <c r="B92" s="106"/>
      <c r="C92" s="7"/>
      <c r="D92" s="106"/>
      <c r="E92" s="106"/>
      <c r="F92" s="118"/>
    </row>
    <row r="93" spans="1:6" ht="15">
      <c r="A93" s="93">
        <f t="shared" si="1"/>
        <v>73</v>
      </c>
      <c r="B93" s="106"/>
      <c r="C93" s="7"/>
      <c r="D93" s="106"/>
      <c r="E93" s="106"/>
      <c r="F93" s="118"/>
    </row>
    <row r="94" spans="1:6" ht="15">
      <c r="A94" s="93">
        <f t="shared" si="1"/>
        <v>74</v>
      </c>
      <c r="B94" s="106"/>
      <c r="C94" s="7"/>
      <c r="D94" s="106"/>
      <c r="E94" s="106"/>
      <c r="F94" s="118"/>
    </row>
    <row r="95" spans="1:6" ht="15">
      <c r="A95" s="93">
        <f t="shared" si="1"/>
        <v>75</v>
      </c>
      <c r="B95" s="106"/>
      <c r="C95" s="7"/>
      <c r="D95" s="106"/>
      <c r="E95" s="106"/>
      <c r="F95" s="85"/>
    </row>
    <row r="96" spans="1:6" ht="15">
      <c r="A96" s="93">
        <f t="shared" si="1"/>
        <v>76</v>
      </c>
      <c r="B96" s="106"/>
      <c r="C96" s="7"/>
      <c r="D96" s="106"/>
      <c r="E96" s="106"/>
      <c r="F96" s="85"/>
    </row>
    <row r="97" spans="1:6" ht="15">
      <c r="A97" s="93">
        <f t="shared" si="1"/>
        <v>77</v>
      </c>
      <c r="B97" s="106"/>
      <c r="C97" s="7"/>
      <c r="D97" s="106"/>
      <c r="E97" s="106"/>
      <c r="F97" s="85"/>
    </row>
    <row r="98" spans="1:6" ht="15">
      <c r="A98" s="93">
        <f t="shared" si="1"/>
        <v>78</v>
      </c>
      <c r="B98" s="106"/>
      <c r="C98" s="7"/>
      <c r="D98" s="106"/>
      <c r="E98" s="106"/>
      <c r="F98" s="85"/>
    </row>
    <row r="99" spans="1:6" ht="15">
      <c r="A99" s="93">
        <f t="shared" si="1"/>
        <v>79</v>
      </c>
      <c r="B99" s="106"/>
      <c r="C99" s="7"/>
      <c r="D99" s="106"/>
      <c r="E99" s="106"/>
      <c r="F99" s="85"/>
    </row>
    <row r="100" spans="1:6" ht="15">
      <c r="A100" s="93">
        <f t="shared" si="1"/>
        <v>80</v>
      </c>
      <c r="B100" s="106"/>
      <c r="C100" s="7"/>
      <c r="D100" s="106"/>
      <c r="E100" s="106"/>
      <c r="F100" s="85"/>
    </row>
    <row r="101" spans="1:6" ht="15">
      <c r="A101" s="93">
        <f t="shared" si="1"/>
        <v>81</v>
      </c>
      <c r="B101" s="106"/>
      <c r="C101" s="7"/>
      <c r="D101" s="106"/>
      <c r="E101" s="106"/>
      <c r="F101" s="85"/>
    </row>
    <row r="102" spans="1:6" ht="15">
      <c r="A102" s="93">
        <f t="shared" si="1"/>
        <v>82</v>
      </c>
      <c r="B102" s="106"/>
      <c r="C102" s="7"/>
      <c r="D102" s="106"/>
      <c r="E102" s="106"/>
      <c r="F102" s="85"/>
    </row>
    <row r="103" spans="1:6" ht="15">
      <c r="A103" s="93">
        <f t="shared" si="1"/>
        <v>83</v>
      </c>
      <c r="B103" s="106"/>
      <c r="C103" s="7"/>
      <c r="D103" s="106"/>
      <c r="E103" s="106"/>
      <c r="F103" s="85"/>
    </row>
    <row r="104" spans="1:6" ht="15">
      <c r="A104" s="93">
        <f t="shared" si="1"/>
        <v>84</v>
      </c>
      <c r="B104" s="106"/>
      <c r="C104" s="7"/>
      <c r="D104" s="106"/>
      <c r="E104" s="106"/>
      <c r="F104" s="85"/>
    </row>
    <row r="105" spans="1:6" ht="15">
      <c r="A105" s="93">
        <f t="shared" si="1"/>
        <v>85</v>
      </c>
      <c r="B105" s="106"/>
      <c r="C105" s="7"/>
      <c r="D105" s="106"/>
      <c r="E105" s="106"/>
      <c r="F105" s="85"/>
    </row>
    <row r="106" spans="1:6" ht="15">
      <c r="A106" s="93">
        <f t="shared" si="1"/>
        <v>86</v>
      </c>
      <c r="B106" s="106"/>
      <c r="C106" s="7"/>
      <c r="D106" s="106"/>
      <c r="E106" s="106"/>
      <c r="F106" s="85"/>
    </row>
    <row r="107" spans="1:6" ht="15">
      <c r="A107" s="93">
        <f t="shared" si="1"/>
        <v>87</v>
      </c>
      <c r="B107" s="106"/>
      <c r="C107" s="7"/>
      <c r="D107" s="106"/>
      <c r="E107" s="106"/>
      <c r="F107" s="85"/>
    </row>
    <row r="108" spans="1:6" ht="15">
      <c r="A108" s="93">
        <f t="shared" si="1"/>
        <v>88</v>
      </c>
      <c r="B108" s="106"/>
      <c r="C108" s="7"/>
      <c r="D108" s="106"/>
      <c r="E108" s="106"/>
      <c r="F108" s="85"/>
    </row>
    <row r="109" spans="1:6" ht="16.5" customHeight="1">
      <c r="A109" s="93">
        <f t="shared" si="1"/>
        <v>89</v>
      </c>
      <c r="B109" s="106"/>
      <c r="C109" s="7"/>
      <c r="D109" s="106"/>
      <c r="E109" s="107"/>
      <c r="F109" s="85"/>
    </row>
    <row r="110" spans="1:6" ht="15">
      <c r="A110" s="93">
        <f t="shared" si="1"/>
        <v>90</v>
      </c>
      <c r="B110" s="106"/>
      <c r="C110" s="7"/>
      <c r="D110" s="106"/>
      <c r="E110" s="106"/>
      <c r="F110" s="85"/>
    </row>
    <row r="111" spans="1:6" ht="15">
      <c r="A111" s="93">
        <f t="shared" si="1"/>
        <v>91</v>
      </c>
      <c r="B111" s="106"/>
      <c r="C111" s="7"/>
      <c r="D111" s="106"/>
      <c r="E111" s="106"/>
      <c r="F111" s="85"/>
    </row>
    <row r="112" spans="1:6" ht="15">
      <c r="A112" s="93">
        <f t="shared" si="1"/>
        <v>92</v>
      </c>
      <c r="B112" s="106"/>
      <c r="C112" s="7"/>
      <c r="D112" s="106"/>
      <c r="E112" s="106"/>
      <c r="F112" s="85"/>
    </row>
    <row r="113" spans="1:6" ht="15">
      <c r="A113" s="93">
        <f t="shared" si="1"/>
        <v>93</v>
      </c>
      <c r="B113" s="106"/>
      <c r="C113" s="7"/>
      <c r="D113" s="106"/>
      <c r="E113" s="106"/>
      <c r="F113" s="85"/>
    </row>
    <row r="114" spans="1:6" ht="15">
      <c r="A114" s="93">
        <f t="shared" si="1"/>
        <v>94</v>
      </c>
      <c r="B114" s="106"/>
      <c r="C114" s="7"/>
      <c r="D114" s="106"/>
      <c r="E114" s="106"/>
      <c r="F114" s="85"/>
    </row>
    <row r="115" spans="1:6" ht="15">
      <c r="A115" s="93">
        <f t="shared" si="1"/>
        <v>95</v>
      </c>
      <c r="B115" s="106"/>
      <c r="C115" s="7"/>
      <c r="D115" s="106"/>
      <c r="E115" s="106"/>
      <c r="F115" s="85"/>
    </row>
    <row r="116" spans="1:6" ht="15">
      <c r="A116" s="93">
        <f t="shared" si="1"/>
        <v>96</v>
      </c>
      <c r="B116" s="106"/>
      <c r="C116" s="7"/>
      <c r="D116" s="106"/>
      <c r="E116" s="106"/>
      <c r="F116" s="85"/>
    </row>
    <row r="117" spans="1:6" ht="15">
      <c r="A117" s="93">
        <f t="shared" si="1"/>
        <v>97</v>
      </c>
      <c r="B117" s="106"/>
      <c r="C117" s="7"/>
      <c r="D117" s="106"/>
      <c r="E117" s="106"/>
      <c r="F117" s="85"/>
    </row>
    <row r="118" spans="1:6" ht="15">
      <c r="A118" s="93">
        <f t="shared" si="1"/>
        <v>98</v>
      </c>
      <c r="B118" s="106"/>
      <c r="C118" s="7"/>
      <c r="D118" s="106"/>
      <c r="E118" s="106"/>
      <c r="F118" s="85"/>
    </row>
    <row r="119" spans="1:6" ht="15">
      <c r="A119" s="93">
        <f t="shared" si="1"/>
        <v>99</v>
      </c>
      <c r="B119" s="106"/>
      <c r="C119" s="7"/>
      <c r="D119" s="106"/>
      <c r="E119" s="106"/>
      <c r="F119" s="85"/>
    </row>
    <row r="120" spans="1:6" ht="15">
      <c r="A120" s="93">
        <f t="shared" si="1"/>
        <v>100</v>
      </c>
      <c r="B120" s="106"/>
      <c r="C120" s="7"/>
      <c r="D120" s="106"/>
      <c r="E120" s="106"/>
      <c r="F120" s="85"/>
    </row>
    <row r="121" spans="1:6" ht="15">
      <c r="A121" s="93">
        <f t="shared" si="1"/>
        <v>101</v>
      </c>
      <c r="B121" s="106"/>
      <c r="C121" s="7"/>
      <c r="D121" s="106"/>
      <c r="E121" s="106"/>
      <c r="F121" s="85"/>
    </row>
    <row r="122" spans="1:6" ht="15">
      <c r="A122" s="93">
        <f t="shared" si="1"/>
        <v>102</v>
      </c>
      <c r="B122" s="106"/>
      <c r="C122" s="7"/>
      <c r="D122" s="106"/>
      <c r="E122" s="106"/>
      <c r="F122" s="85"/>
    </row>
    <row r="123" spans="1:6" ht="15">
      <c r="A123" s="93">
        <f t="shared" si="1"/>
        <v>103</v>
      </c>
      <c r="B123" s="106"/>
      <c r="C123" s="7"/>
      <c r="D123" s="106"/>
      <c r="E123" s="106"/>
      <c r="F123" s="85"/>
    </row>
    <row r="124" spans="1:6" ht="15">
      <c r="A124" s="93">
        <f t="shared" si="1"/>
        <v>104</v>
      </c>
      <c r="B124" s="106"/>
      <c r="C124" s="7"/>
      <c r="D124" s="106"/>
      <c r="E124" s="106"/>
      <c r="F124" s="85"/>
    </row>
    <row r="125" spans="1:6" ht="15">
      <c r="A125" s="93">
        <f t="shared" si="1"/>
        <v>105</v>
      </c>
      <c r="B125" s="106"/>
      <c r="C125" s="7"/>
      <c r="D125" s="106"/>
      <c r="E125" s="106"/>
      <c r="F125" s="85"/>
    </row>
    <row r="126" spans="1:6" ht="15">
      <c r="A126" s="93">
        <f t="shared" si="1"/>
        <v>106</v>
      </c>
      <c r="B126" s="106"/>
      <c r="C126" s="7"/>
      <c r="D126" s="106"/>
      <c r="E126" s="106"/>
      <c r="F126" s="85"/>
    </row>
    <row r="127" spans="1:6" ht="15">
      <c r="A127" s="93">
        <f t="shared" si="1"/>
        <v>107</v>
      </c>
      <c r="B127" s="106"/>
      <c r="C127" s="7"/>
      <c r="D127" s="106"/>
      <c r="E127" s="106"/>
      <c r="F127" s="85"/>
    </row>
    <row r="128" spans="1:6" ht="15">
      <c r="A128" s="93">
        <f t="shared" si="1"/>
        <v>108</v>
      </c>
      <c r="B128" s="106"/>
      <c r="C128" s="7"/>
      <c r="D128" s="106"/>
      <c r="E128" s="106"/>
      <c r="F128" s="85"/>
    </row>
    <row r="129" spans="1:6" ht="15">
      <c r="A129" s="93">
        <f t="shared" si="1"/>
        <v>109</v>
      </c>
      <c r="B129" s="106"/>
      <c r="C129" s="7"/>
      <c r="D129" s="106"/>
      <c r="E129" s="106"/>
      <c r="F129" s="85"/>
    </row>
    <row r="130" spans="1:6" ht="15">
      <c r="A130" s="93">
        <f t="shared" si="1"/>
        <v>110</v>
      </c>
      <c r="B130" s="106"/>
      <c r="C130" s="7"/>
      <c r="D130" s="106"/>
      <c r="E130" s="106"/>
      <c r="F130" s="85"/>
    </row>
    <row r="131" spans="1:6" ht="15">
      <c r="A131" s="93">
        <f t="shared" si="1"/>
        <v>111</v>
      </c>
      <c r="B131" s="106"/>
      <c r="C131" s="7"/>
      <c r="D131" s="106"/>
      <c r="E131" s="106"/>
      <c r="F131" s="85"/>
    </row>
    <row r="132" spans="1:6" ht="15">
      <c r="A132" s="93">
        <f t="shared" si="1"/>
        <v>112</v>
      </c>
      <c r="B132" s="106"/>
      <c r="C132" s="7"/>
      <c r="D132" s="106"/>
      <c r="E132" s="106"/>
      <c r="F132" s="85"/>
    </row>
    <row r="133" spans="1:6" ht="15">
      <c r="A133" s="93">
        <f t="shared" si="1"/>
        <v>113</v>
      </c>
      <c r="B133" s="106"/>
      <c r="C133" s="7"/>
      <c r="D133" s="106"/>
      <c r="E133" s="106"/>
      <c r="F133" s="85"/>
    </row>
    <row r="134" spans="1:6" ht="15">
      <c r="A134" s="93">
        <f t="shared" si="1"/>
        <v>114</v>
      </c>
      <c r="B134" s="106"/>
      <c r="C134" s="7"/>
      <c r="D134" s="106"/>
      <c r="E134" s="106"/>
      <c r="F134" s="85"/>
    </row>
    <row r="135" spans="1:6" ht="15">
      <c r="A135" s="93">
        <f t="shared" si="1"/>
        <v>115</v>
      </c>
      <c r="B135" s="106"/>
      <c r="C135" s="7"/>
      <c r="D135" s="106"/>
      <c r="E135" s="106"/>
      <c r="F135" s="85"/>
    </row>
    <row r="136" spans="1:6" ht="15">
      <c r="A136" s="93">
        <f t="shared" si="1"/>
        <v>116</v>
      </c>
      <c r="B136" s="106"/>
      <c r="C136" s="7"/>
      <c r="D136" s="106"/>
      <c r="E136" s="106"/>
      <c r="F136" s="85"/>
    </row>
    <row r="137" spans="1:6" ht="15">
      <c r="A137" s="93">
        <f t="shared" si="1"/>
        <v>117</v>
      </c>
      <c r="B137" s="106"/>
      <c r="C137" s="7"/>
      <c r="D137" s="106"/>
      <c r="E137" s="106"/>
      <c r="F137" s="85"/>
    </row>
    <row r="138" spans="1:6" ht="15">
      <c r="A138" s="93">
        <f t="shared" si="1"/>
        <v>118</v>
      </c>
      <c r="B138" s="106"/>
      <c r="C138" s="7"/>
      <c r="D138" s="106"/>
      <c r="E138" s="106"/>
      <c r="F138" s="85"/>
    </row>
    <row r="139" spans="1:6" ht="15">
      <c r="A139" s="93">
        <f t="shared" si="1"/>
        <v>119</v>
      </c>
      <c r="B139" s="106"/>
      <c r="C139" s="7"/>
      <c r="D139" s="106"/>
      <c r="E139" s="106"/>
      <c r="F139" s="85"/>
    </row>
    <row r="140" spans="1:6" ht="15">
      <c r="A140" s="93">
        <f t="shared" si="1"/>
        <v>120</v>
      </c>
      <c r="B140" s="106"/>
      <c r="C140" s="7"/>
      <c r="D140" s="106"/>
      <c r="E140" s="106"/>
      <c r="F140" s="85"/>
    </row>
    <row r="141" spans="1:6" ht="15">
      <c r="A141" s="93">
        <f t="shared" si="1"/>
        <v>121</v>
      </c>
      <c r="B141" s="106"/>
      <c r="C141" s="7"/>
      <c r="D141" s="106"/>
      <c r="E141" s="106"/>
      <c r="F141" s="85"/>
    </row>
    <row r="142" spans="1:6" ht="15">
      <c r="A142" s="93">
        <f t="shared" si="1"/>
        <v>122</v>
      </c>
      <c r="B142" s="106"/>
      <c r="C142" s="7"/>
      <c r="D142" s="106"/>
      <c r="E142" s="106"/>
      <c r="F142" s="85"/>
    </row>
    <row r="143" spans="1:6" ht="15">
      <c r="A143" s="93">
        <f t="shared" si="1"/>
        <v>123</v>
      </c>
      <c r="B143" s="106"/>
      <c r="C143" s="7"/>
      <c r="D143" s="106"/>
      <c r="E143" s="106"/>
      <c r="F143" s="85"/>
    </row>
    <row r="144" spans="1:6" ht="15">
      <c r="A144" s="93">
        <f t="shared" si="1"/>
        <v>124</v>
      </c>
      <c r="B144" s="106"/>
      <c r="C144" s="7"/>
      <c r="D144" s="106"/>
      <c r="E144" s="106"/>
      <c r="F144" s="85"/>
    </row>
    <row r="145" spans="1:6" ht="15">
      <c r="A145" s="93">
        <f t="shared" si="1"/>
        <v>125</v>
      </c>
      <c r="B145" s="106"/>
      <c r="C145" s="7"/>
      <c r="D145" s="106"/>
      <c r="E145" s="106"/>
      <c r="F145" s="85"/>
    </row>
    <row r="146" spans="1:6" ht="15">
      <c r="A146" s="93">
        <f t="shared" si="1"/>
        <v>126</v>
      </c>
      <c r="B146" s="106"/>
      <c r="C146" s="7"/>
      <c r="D146" s="106"/>
      <c r="E146" s="106"/>
      <c r="F146" s="85"/>
    </row>
    <row r="147" spans="1:6" ht="15">
      <c r="A147" s="93">
        <f t="shared" si="1"/>
        <v>127</v>
      </c>
      <c r="B147" s="106"/>
      <c r="C147" s="7"/>
      <c r="D147" s="106"/>
      <c r="E147" s="106"/>
      <c r="F147" s="85"/>
    </row>
    <row r="148" spans="1:6" ht="15">
      <c r="A148" s="93">
        <f t="shared" si="1"/>
        <v>128</v>
      </c>
      <c r="B148" s="106"/>
      <c r="C148" s="7"/>
      <c r="D148" s="106"/>
      <c r="E148" s="106"/>
      <c r="F148" s="85"/>
    </row>
    <row r="149" spans="1:6" ht="15">
      <c r="A149" s="93">
        <f t="shared" si="1"/>
        <v>129</v>
      </c>
      <c r="B149" s="106"/>
      <c r="C149" s="7"/>
      <c r="D149" s="106"/>
      <c r="E149" s="106"/>
      <c r="F149" s="85"/>
    </row>
    <row r="150" spans="1:6" ht="15">
      <c r="A150" s="93">
        <f t="shared" si="1"/>
        <v>130</v>
      </c>
      <c r="B150" s="106"/>
      <c r="C150" s="7"/>
      <c r="D150" s="106"/>
      <c r="E150" s="106"/>
      <c r="F150" s="85"/>
    </row>
    <row r="151" spans="1:6" ht="15">
      <c r="A151" s="93">
        <f t="shared" ref="A151:A200" si="2">+A150+1</f>
        <v>131</v>
      </c>
      <c r="B151" s="106"/>
      <c r="C151" s="7"/>
      <c r="D151" s="106"/>
      <c r="E151" s="106"/>
      <c r="F151" s="85"/>
    </row>
    <row r="152" spans="1:6" ht="15">
      <c r="A152" s="93">
        <f t="shared" si="2"/>
        <v>132</v>
      </c>
      <c r="B152" s="106"/>
      <c r="C152" s="7"/>
      <c r="D152" s="106"/>
      <c r="E152" s="106"/>
      <c r="F152" s="85"/>
    </row>
    <row r="153" spans="1:6" ht="15">
      <c r="A153" s="93">
        <f t="shared" si="2"/>
        <v>133</v>
      </c>
      <c r="B153" s="106"/>
      <c r="C153" s="7"/>
      <c r="D153" s="106"/>
      <c r="E153" s="106"/>
      <c r="F153" s="85"/>
    </row>
    <row r="154" spans="1:6" ht="15">
      <c r="A154" s="93">
        <f t="shared" si="2"/>
        <v>134</v>
      </c>
      <c r="B154" s="106"/>
      <c r="C154" s="7"/>
      <c r="D154" s="106"/>
      <c r="E154" s="106"/>
      <c r="F154" s="85"/>
    </row>
    <row r="155" spans="1:6" ht="15">
      <c r="A155" s="93">
        <f t="shared" si="2"/>
        <v>135</v>
      </c>
      <c r="B155" s="106"/>
      <c r="C155" s="7"/>
      <c r="D155" s="106"/>
      <c r="E155" s="106"/>
      <c r="F155" s="85"/>
    </row>
    <row r="156" spans="1:6" ht="15">
      <c r="A156" s="93">
        <f t="shared" si="2"/>
        <v>136</v>
      </c>
      <c r="B156" s="106"/>
      <c r="C156" s="7"/>
      <c r="D156" s="106"/>
      <c r="E156" s="106"/>
      <c r="F156" s="85"/>
    </row>
    <row r="157" spans="1:6" ht="15">
      <c r="A157" s="93">
        <f t="shared" si="2"/>
        <v>137</v>
      </c>
      <c r="B157" s="106"/>
      <c r="C157" s="7"/>
      <c r="D157" s="106"/>
      <c r="E157" s="106"/>
      <c r="F157" s="85"/>
    </row>
    <row r="158" spans="1:6" ht="15">
      <c r="A158" s="93">
        <f t="shared" si="2"/>
        <v>138</v>
      </c>
      <c r="B158" s="106"/>
      <c r="C158" s="7"/>
      <c r="D158" s="106"/>
      <c r="E158" s="106"/>
      <c r="F158" s="85"/>
    </row>
    <row r="159" spans="1:6" ht="15">
      <c r="A159" s="93">
        <f t="shared" si="2"/>
        <v>139</v>
      </c>
      <c r="B159" s="106"/>
      <c r="C159" s="7"/>
      <c r="D159" s="106"/>
      <c r="E159" s="106"/>
      <c r="F159" s="85"/>
    </row>
    <row r="160" spans="1:6" ht="15">
      <c r="A160" s="93">
        <f t="shared" si="2"/>
        <v>140</v>
      </c>
      <c r="B160" s="106"/>
      <c r="C160" s="7"/>
      <c r="D160" s="106"/>
      <c r="E160" s="106"/>
      <c r="F160" s="85"/>
    </row>
    <row r="161" spans="1:6" ht="15">
      <c r="A161" s="93">
        <f t="shared" si="2"/>
        <v>141</v>
      </c>
      <c r="B161" s="106"/>
      <c r="C161" s="7"/>
      <c r="D161" s="106"/>
      <c r="E161" s="106"/>
      <c r="F161" s="85"/>
    </row>
    <row r="162" spans="1:6" ht="15">
      <c r="A162" s="93">
        <f t="shared" si="2"/>
        <v>142</v>
      </c>
      <c r="B162" s="106"/>
      <c r="C162" s="7"/>
      <c r="D162" s="106"/>
      <c r="E162" s="106"/>
      <c r="F162" s="85"/>
    </row>
    <row r="163" spans="1:6" ht="15">
      <c r="A163" s="93">
        <f t="shared" si="2"/>
        <v>143</v>
      </c>
      <c r="B163" s="106"/>
      <c r="C163" s="7"/>
      <c r="D163" s="106"/>
      <c r="E163" s="106"/>
      <c r="F163" s="85"/>
    </row>
    <row r="164" spans="1:6" ht="15">
      <c r="A164" s="93">
        <f t="shared" si="2"/>
        <v>144</v>
      </c>
      <c r="B164" s="106"/>
      <c r="C164" s="7"/>
      <c r="D164" s="106"/>
      <c r="E164" s="106"/>
      <c r="F164" s="85"/>
    </row>
    <row r="165" spans="1:6" ht="15">
      <c r="A165" s="93">
        <f t="shared" si="2"/>
        <v>145</v>
      </c>
      <c r="B165" s="106"/>
      <c r="C165" s="7"/>
      <c r="D165" s="106"/>
      <c r="E165" s="106"/>
      <c r="F165" s="85"/>
    </row>
    <row r="166" spans="1:6" ht="15">
      <c r="A166" s="93">
        <f t="shared" si="2"/>
        <v>146</v>
      </c>
      <c r="B166" s="106"/>
      <c r="C166" s="7"/>
      <c r="D166" s="106"/>
      <c r="E166" s="106"/>
      <c r="F166" s="85"/>
    </row>
    <row r="167" spans="1:6" ht="15">
      <c r="A167" s="93">
        <f t="shared" si="2"/>
        <v>147</v>
      </c>
      <c r="B167" s="106"/>
      <c r="C167" s="7"/>
      <c r="D167" s="106"/>
      <c r="E167" s="106"/>
      <c r="F167" s="85"/>
    </row>
    <row r="168" spans="1:6" ht="15">
      <c r="A168" s="93">
        <f t="shared" si="2"/>
        <v>148</v>
      </c>
      <c r="B168" s="106"/>
      <c r="C168" s="7"/>
      <c r="D168" s="106"/>
      <c r="E168" s="106"/>
      <c r="F168" s="85"/>
    </row>
    <row r="169" spans="1:6" ht="15">
      <c r="A169" s="93">
        <f t="shared" si="2"/>
        <v>149</v>
      </c>
      <c r="B169" s="106"/>
      <c r="C169" s="7"/>
      <c r="D169" s="106"/>
      <c r="E169" s="106"/>
      <c r="F169" s="85"/>
    </row>
    <row r="170" spans="1:6" ht="15">
      <c r="A170" s="93">
        <f t="shared" si="2"/>
        <v>150</v>
      </c>
      <c r="B170" s="106"/>
      <c r="C170" s="7"/>
      <c r="D170" s="106"/>
      <c r="E170" s="106"/>
      <c r="F170" s="85"/>
    </row>
    <row r="171" spans="1:6" ht="15">
      <c r="A171" s="93">
        <f t="shared" si="2"/>
        <v>151</v>
      </c>
      <c r="B171" s="106"/>
      <c r="C171" s="7"/>
      <c r="D171" s="106"/>
      <c r="E171" s="106"/>
      <c r="F171" s="85"/>
    </row>
    <row r="172" spans="1:6" ht="15">
      <c r="A172" s="93">
        <f t="shared" si="2"/>
        <v>152</v>
      </c>
      <c r="B172" s="106"/>
      <c r="C172" s="7"/>
      <c r="D172" s="106"/>
      <c r="E172" s="106"/>
      <c r="F172" s="85"/>
    </row>
    <row r="173" spans="1:6" ht="15">
      <c r="A173" s="93">
        <f t="shared" si="2"/>
        <v>153</v>
      </c>
      <c r="B173" s="106"/>
      <c r="C173" s="7"/>
      <c r="D173" s="106"/>
      <c r="E173" s="106"/>
      <c r="F173" s="85"/>
    </row>
    <row r="174" spans="1:6" ht="15">
      <c r="A174" s="93">
        <f t="shared" si="2"/>
        <v>154</v>
      </c>
      <c r="B174" s="106"/>
      <c r="C174" s="7"/>
      <c r="D174" s="106"/>
      <c r="E174" s="106"/>
      <c r="F174" s="85"/>
    </row>
    <row r="175" spans="1:6" ht="15">
      <c r="A175" s="93">
        <f t="shared" si="2"/>
        <v>155</v>
      </c>
      <c r="B175" s="106"/>
      <c r="C175" s="7"/>
      <c r="D175" s="106"/>
      <c r="E175" s="106"/>
      <c r="F175" s="85"/>
    </row>
    <row r="176" spans="1:6" ht="15">
      <c r="A176" s="93">
        <f t="shared" si="2"/>
        <v>156</v>
      </c>
      <c r="B176" s="106"/>
      <c r="C176" s="7"/>
      <c r="D176" s="106"/>
      <c r="E176" s="106"/>
      <c r="F176" s="85"/>
    </row>
    <row r="177" spans="1:6" ht="15">
      <c r="A177" s="93">
        <f t="shared" si="2"/>
        <v>157</v>
      </c>
      <c r="B177" s="106"/>
      <c r="C177" s="7"/>
      <c r="D177" s="106"/>
      <c r="E177" s="106"/>
      <c r="F177" s="85"/>
    </row>
    <row r="178" spans="1:6" ht="15">
      <c r="A178" s="93">
        <f t="shared" si="2"/>
        <v>158</v>
      </c>
      <c r="B178" s="106"/>
      <c r="C178" s="7"/>
      <c r="D178" s="106"/>
      <c r="E178" s="106"/>
      <c r="F178" s="85"/>
    </row>
    <row r="179" spans="1:6" ht="15">
      <c r="A179" s="93">
        <f t="shared" si="2"/>
        <v>159</v>
      </c>
      <c r="B179" s="106"/>
      <c r="C179" s="7"/>
      <c r="D179" s="106"/>
      <c r="E179" s="106"/>
      <c r="F179" s="85"/>
    </row>
    <row r="180" spans="1:6" ht="15">
      <c r="A180" s="93">
        <f t="shared" si="2"/>
        <v>160</v>
      </c>
      <c r="B180" s="106"/>
      <c r="C180" s="7"/>
      <c r="D180" s="106"/>
      <c r="E180" s="106"/>
      <c r="F180" s="85"/>
    </row>
    <row r="181" spans="1:6" ht="15">
      <c r="A181" s="93">
        <f t="shared" si="2"/>
        <v>161</v>
      </c>
      <c r="B181" s="106"/>
      <c r="C181" s="7"/>
      <c r="D181" s="106"/>
      <c r="E181" s="106"/>
      <c r="F181" s="85"/>
    </row>
    <row r="182" spans="1:6" ht="15">
      <c r="A182" s="93">
        <f t="shared" si="2"/>
        <v>162</v>
      </c>
      <c r="B182" s="106"/>
      <c r="C182" s="7"/>
      <c r="D182" s="106"/>
      <c r="E182" s="106"/>
      <c r="F182" s="85"/>
    </row>
    <row r="183" spans="1:6" ht="15">
      <c r="A183" s="93">
        <f t="shared" si="2"/>
        <v>163</v>
      </c>
      <c r="B183" s="106"/>
      <c r="C183" s="7"/>
      <c r="D183" s="106"/>
      <c r="E183" s="106"/>
      <c r="F183" s="85"/>
    </row>
    <row r="184" spans="1:6" ht="15">
      <c r="A184" s="93">
        <f t="shared" si="2"/>
        <v>164</v>
      </c>
      <c r="B184" s="106"/>
      <c r="C184" s="7"/>
      <c r="D184" s="106"/>
      <c r="E184" s="106"/>
      <c r="F184" s="85"/>
    </row>
    <row r="185" spans="1:6" ht="15">
      <c r="A185" s="93">
        <f t="shared" si="2"/>
        <v>165</v>
      </c>
      <c r="B185" s="106"/>
      <c r="C185" s="7"/>
      <c r="D185" s="106"/>
      <c r="E185" s="106"/>
      <c r="F185" s="85"/>
    </row>
    <row r="186" spans="1:6" ht="15">
      <c r="A186" s="93">
        <f t="shared" si="2"/>
        <v>166</v>
      </c>
      <c r="B186" s="106"/>
      <c r="C186" s="7"/>
      <c r="D186" s="106"/>
      <c r="E186" s="106"/>
      <c r="F186" s="85"/>
    </row>
    <row r="187" spans="1:6" ht="15">
      <c r="A187" s="93">
        <f t="shared" si="2"/>
        <v>167</v>
      </c>
      <c r="B187" s="106"/>
      <c r="C187" s="7"/>
      <c r="D187" s="106"/>
      <c r="E187" s="106"/>
      <c r="F187" s="85"/>
    </row>
    <row r="188" spans="1:6" ht="15">
      <c r="A188" s="93">
        <f t="shared" si="2"/>
        <v>168</v>
      </c>
      <c r="B188" s="106"/>
      <c r="C188" s="7"/>
      <c r="D188" s="106"/>
      <c r="E188" s="106"/>
      <c r="F188" s="85"/>
    </row>
    <row r="189" spans="1:6">
      <c r="A189" s="93">
        <f t="shared" si="2"/>
        <v>169</v>
      </c>
      <c r="B189" s="6"/>
      <c r="C189" s="7"/>
      <c r="D189" s="8"/>
      <c r="E189" s="85"/>
      <c r="F189" s="85"/>
    </row>
    <row r="190" spans="1:6">
      <c r="A190" s="93">
        <f t="shared" si="2"/>
        <v>170</v>
      </c>
      <c r="B190" s="6"/>
      <c r="C190" s="7"/>
      <c r="D190" s="8"/>
      <c r="E190" s="8"/>
      <c r="F190" s="85"/>
    </row>
    <row r="191" spans="1:6">
      <c r="A191" s="93">
        <f t="shared" si="2"/>
        <v>171</v>
      </c>
      <c r="B191" s="6"/>
      <c r="C191" s="7"/>
      <c r="D191" s="8"/>
      <c r="E191" s="8"/>
      <c r="F191" s="85"/>
    </row>
    <row r="192" spans="1:6">
      <c r="A192" s="93">
        <f t="shared" si="2"/>
        <v>172</v>
      </c>
      <c r="B192" s="6"/>
      <c r="C192" s="7"/>
      <c r="D192" s="8"/>
      <c r="E192" s="8"/>
      <c r="F192" s="85"/>
    </row>
    <row r="193" spans="1:6">
      <c r="A193" s="93">
        <f t="shared" si="2"/>
        <v>173</v>
      </c>
      <c r="B193" s="6"/>
      <c r="C193" s="7"/>
      <c r="D193" s="8"/>
      <c r="E193" s="8"/>
      <c r="F193" s="85"/>
    </row>
    <row r="194" spans="1:6">
      <c r="A194" s="93">
        <f t="shared" si="2"/>
        <v>174</v>
      </c>
      <c r="B194" s="6"/>
      <c r="C194" s="7"/>
      <c r="D194" s="8"/>
      <c r="E194" s="8"/>
      <c r="F194" s="85"/>
    </row>
    <row r="195" spans="1:6">
      <c r="A195" s="93">
        <f t="shared" si="2"/>
        <v>175</v>
      </c>
      <c r="B195" s="6"/>
      <c r="C195" s="7"/>
      <c r="D195" s="8"/>
      <c r="E195" s="8"/>
      <c r="F195" s="85"/>
    </row>
    <row r="196" spans="1:6">
      <c r="A196" s="93">
        <f t="shared" si="2"/>
        <v>176</v>
      </c>
      <c r="B196" s="6"/>
      <c r="C196" s="7"/>
      <c r="D196" s="8"/>
      <c r="E196" s="8"/>
      <c r="F196" s="85"/>
    </row>
    <row r="197" spans="1:6">
      <c r="A197" s="93">
        <f t="shared" si="2"/>
        <v>177</v>
      </c>
      <c r="B197" s="6"/>
      <c r="C197" s="7"/>
      <c r="D197" s="8"/>
      <c r="E197" s="8"/>
      <c r="F197" s="85"/>
    </row>
    <row r="198" spans="1:6">
      <c r="A198" s="93">
        <f t="shared" si="2"/>
        <v>178</v>
      </c>
      <c r="B198" s="6"/>
      <c r="C198" s="7"/>
      <c r="D198" s="8"/>
      <c r="E198" s="8"/>
      <c r="F198" s="85"/>
    </row>
    <row r="199" spans="1:6">
      <c r="A199" s="93">
        <f t="shared" si="2"/>
        <v>179</v>
      </c>
      <c r="B199" s="6"/>
      <c r="C199" s="7"/>
      <c r="D199" s="8"/>
      <c r="E199" s="8"/>
      <c r="F199" s="85"/>
    </row>
    <row r="200" spans="1:6">
      <c r="A200" s="93">
        <f t="shared" si="2"/>
        <v>180</v>
      </c>
      <c r="B200" s="6"/>
      <c r="C200" s="7"/>
      <c r="D200" s="8"/>
      <c r="E200" s="8"/>
      <c r="F200" s="85"/>
    </row>
  </sheetData>
  <mergeCells count="6">
    <mergeCell ref="F19:F20"/>
    <mergeCell ref="A19:A20"/>
    <mergeCell ref="B19:B20"/>
    <mergeCell ref="C19:C20"/>
    <mergeCell ref="D19:D20"/>
    <mergeCell ref="E19: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Planilla Nacional</vt:lpstr>
      <vt:lpstr>Planilla Extranjero</vt:lpstr>
      <vt:lpstr>Completar SOFSE</vt:lpstr>
      <vt:lpstr>'Planilla Extranjero'!Área_de_impresión</vt:lpstr>
      <vt:lpstr>'Planilla Nacional'!Área_de_impresión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2021-05-27T15:17:24Z</dcterms:modified>
</cp:coreProperties>
</file>