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SQ81isq05gsrNfUt+DnPOFxsk751thlTDh9sYErCf4f9zQ3SQ+p+A/mHPVyCRXHeHDLm2COpuDKwD2PR8/trdQ==" workbookSaltValue="kJhzmkF9DrX8r6hC721OVw==" workbookSpinCount="100000" lockStructure="1"/>
  <bookViews>
    <workbookView xWindow="0" yWindow="0" windowWidth="20400" windowHeight="7365"/>
  </bookViews>
  <sheets>
    <sheet name="Planilla Nacional - ANEXO A" sheetId="2" r:id="rId1"/>
    <sheet name="Planilla Extranjero - ANEXO B" sheetId="6" r:id="rId2"/>
    <sheet name="Completar SOFSE" sheetId="4" state="hidden" r:id="rId3"/>
  </sheets>
  <definedNames>
    <definedName name="_xlnm.Print_Area" localSheetId="1">'Planilla Extranjero - ANEXO B'!$B$15:$G$19</definedName>
  </definedNames>
  <calcPr calcId="152511"/>
</workbook>
</file>

<file path=xl/calcChain.xml><?xml version="1.0" encoding="utf-8"?>
<calcChain xmlns="http://schemas.openxmlformats.org/spreadsheetml/2006/main">
  <c r="D23" i="6" l="1"/>
  <c r="D24" i="6"/>
  <c r="C15" i="6"/>
  <c r="F15" i="6" s="1"/>
  <c r="D11" i="6"/>
  <c r="D8" i="6"/>
  <c r="D7" i="6"/>
  <c r="D6" i="6"/>
  <c r="D5" i="6"/>
  <c r="D11" i="2"/>
  <c r="D6" i="2"/>
  <c r="D21" i="2"/>
  <c r="D20" i="2"/>
  <c r="D5" i="2"/>
  <c r="B15" i="2"/>
  <c r="E15" i="2" s="1"/>
  <c r="D8" i="2"/>
  <c r="D7" i="2"/>
  <c r="C15" i="2"/>
  <c r="K15" i="2" s="1"/>
  <c r="F15" i="2" l="1"/>
  <c r="G15" i="6"/>
  <c r="D15" i="6"/>
  <c r="L17" i="6" s="1"/>
  <c r="J15" i="2"/>
  <c r="D15" i="2"/>
  <c r="E15" i="6"/>
  <c r="L15" i="6" l="1"/>
  <c r="L18" i="6"/>
  <c r="L19" i="6"/>
  <c r="L16" i="6"/>
  <c r="J16" i="2"/>
  <c r="K17" i="2" s="1"/>
  <c r="K16" i="2"/>
  <c r="K18" i="2" l="1"/>
  <c r="I20" i="6" l="1"/>
</calcChain>
</file>

<file path=xl/sharedStrings.xml><?xml version="1.0" encoding="utf-8"?>
<sst xmlns="http://schemas.openxmlformats.org/spreadsheetml/2006/main" count="101" uniqueCount="75">
  <si>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</si>
  <si>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</si>
  <si>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</si>
  <si>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</si>
  <si>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</si>
  <si>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</si>
  <si>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</si>
  <si>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</si>
  <si>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</si>
  <si>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</si>
  <si>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</si>
  <si>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</si>
  <si>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</si>
  <si>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</si>
  <si>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</si>
  <si>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</si>
  <si>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</si>
  <si>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</si>
  <si>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</si>
  <si>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</si>
  <si>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</si>
  <si>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</si>
  <si>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</si>
  <si>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</si>
  <si>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</si>
  <si>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</si>
  <si>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</si>
  <si>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</si>
  <si>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</si>
  <si>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</si>
  <si>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</si>
  <si>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</si>
  <si>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</si>
  <si>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</si>
  <si>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</si>
  <si>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</si>
  <si>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</si>
  <si>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</si>
  <si>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</si>
  <si>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</si>
  <si>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</si>
  <si>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</si>
  <si>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</si>
  <si>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</si>
  <si>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</si>
  <si>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</si>
  <si>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</si>
  <si>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</si>
  <si>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</si>
  <si>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</si>
  <si>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</si>
  <si>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</si>
  <si>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</si>
  <si>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Renglón</t>
  </si>
  <si>
    <t>Según Artículo 117 del R.C.C.</t>
  </si>
  <si>
    <t>Código NUM</t>
  </si>
  <si>
    <t>Según Artículo 7 del PCP</t>
  </si>
  <si>
    <t>ANEXO A - PLANILLA COTIZACIÓN BIENES DE ORIGEN NACIONAL / NACIONALIZADOS</t>
  </si>
  <si>
    <t>ANEXO B - PLANILLA COTIZACIÓN BIENES DE ORIGEN EXTRANJERO</t>
  </si>
  <si>
    <t>Inconterms</t>
  </si>
  <si>
    <t>C/U</t>
  </si>
  <si>
    <t>44/2019</t>
  </si>
  <si>
    <t>EX-2019-65209251-APN-SG#SOFSE</t>
  </si>
  <si>
    <t>Adquisición de Unidad de Control Digital de Puertas de Coches Remolcados Puzhen</t>
  </si>
  <si>
    <t>Según Artículo 33 y 34 del PCP</t>
  </si>
  <si>
    <t>Plazo y lugar de entrega:</t>
  </si>
  <si>
    <t>NUM29060404000N</t>
  </si>
  <si>
    <t xml:space="preserve">Unidad de Control Digital de Puertas - Coches Puzhen </t>
  </si>
  <si>
    <t>Modelo mkq141-110CAN</t>
  </si>
  <si>
    <t>Referencia de Fábrica</t>
  </si>
  <si>
    <t xml:space="preserve">Descripción </t>
  </si>
  <si>
    <t>Código de Fabricante/ N° de Esp. Téc/Plano</t>
  </si>
  <si>
    <t>Modelo MKQ141-110CAN</t>
  </si>
  <si>
    <t>Según Artículo 33 del PCP</t>
  </si>
  <si>
    <t>Según Artículo 34 del 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</si>
</sst>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1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5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0" xfId="1" applyFont="1" applyFill="1" applyBorder="1" applyAlignment="1" applyProtection="1">
      <alignment horizontal="center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36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2" fillId="5" borderId="0" xfId="1" applyFont="1" applyFill="1" applyBorder="1" applyAlignment="1" applyProtection="1">
      <alignment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4" fontId="6" fillId="6" borderId="54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Fill="1" applyProtection="1"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2" fillId="3" borderId="4" xfId="1" applyFont="1" applyFill="1" applyBorder="1" applyAlignment="1" applyProtection="1">
      <alignment horizontal="right" vertical="center"/>
    </xf>
    <xf numFmtId="0" fontId="7" fillId="5" borderId="0" xfId="0" applyFont="1" applyFill="1" applyAlignment="1" applyProtection="1">
      <alignment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8" xfId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8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1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2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3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8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3" fillId="6" borderId="35" xfId="1" applyFont="1" applyFill="1" applyBorder="1" applyAlignment="1" applyProtection="1">
      <alignment horizontal="center" vertical="center" wrapText="1"/>
      <protection hidden="1"/>
    </xf>
    <xf numFmtId="0" fontId="3" fillId="6" borderId="55" xfId="1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7" xfId="1" applyFont="1" applyFill="1" applyBorder="1" applyAlignment="1" applyProtection="1">
      <alignment horizontal="center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7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9" xfId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35" xfId="0" applyFont="1" applyFill="1" applyBorder="1" applyAlignment="1" applyProtection="1">
      <alignment horizontal="center" vertical="center" wrapText="1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6" fillId="6" borderId="41" xfId="0" applyFont="1" applyFill="1" applyBorder="1" applyAlignment="1" applyProtection="1">
      <alignment horizontal="center" vertical="center" wrapText="1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6" xfId="0" applyFont="1" applyFill="1" applyBorder="1" applyAlignment="1" applyProtection="1">
      <alignment horizontal="center" vertical="center" wrapText="1"/>
      <protection hidden="1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8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8" xfId="1" applyFont="1" applyFill="1" applyBorder="1" applyAlignment="1" applyProtection="1">
      <alignment horizontal="center" vertical="justify"/>
      <protection locked="0"/>
    </xf>
    <xf numFmtId="0" fontId="1" fillId="6" borderId="36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21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abSelected="1" zoomScale="80" zoomScaleNormal="80" workbookViewId="0">
      <selection activeCell="G15" sqref="G15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7" width="40.85546875" style="1" customWidth="1"/>
    <col min="8" max="8" width="15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22" t="s">
        <v>57</v>
      </c>
      <c r="C2" s="123"/>
      <c r="D2" s="123"/>
      <c r="E2" s="123"/>
      <c r="F2" s="123"/>
      <c r="G2" s="123"/>
      <c r="H2" s="123"/>
      <c r="I2" s="123"/>
      <c r="J2" s="123"/>
      <c r="K2" s="124"/>
    </row>
    <row r="3" spans="2:11" ht="15" customHeight="1">
      <c r="B3" s="125"/>
      <c r="C3" s="126"/>
      <c r="D3" s="126"/>
      <c r="E3" s="126"/>
      <c r="F3" s="126"/>
      <c r="G3" s="126"/>
      <c r="H3" s="126"/>
      <c r="I3" s="126"/>
      <c r="J3" s="126"/>
      <c r="K3" s="127"/>
    </row>
    <row r="4" spans="2:11" ht="15" customHeight="1" thickBot="1">
      <c r="B4" s="128"/>
      <c r="C4" s="129"/>
      <c r="D4" s="129"/>
      <c r="E4" s="129"/>
      <c r="F4" s="129"/>
      <c r="G4" s="129"/>
      <c r="H4" s="129"/>
      <c r="I4" s="129"/>
      <c r="J4" s="129"/>
      <c r="K4" s="130"/>
    </row>
    <row r="5" spans="2:11" ht="18.75" customHeight="1" thickBot="1">
      <c r="B5" s="100" t="s">
        <v>9</v>
      </c>
      <c r="C5" s="101"/>
      <c r="D5" s="116" t="str">
        <f>+'Completar SOFSE'!B5</f>
        <v>44/2019</v>
      </c>
      <c r="E5" s="116"/>
      <c r="F5" s="116"/>
      <c r="G5" s="96"/>
      <c r="H5" s="119" t="s">
        <v>12</v>
      </c>
      <c r="I5" s="120"/>
      <c r="J5" s="120"/>
      <c r="K5" s="121"/>
    </row>
    <row r="6" spans="2:11" ht="30" customHeight="1">
      <c r="B6" s="100" t="s">
        <v>26</v>
      </c>
      <c r="C6" s="101"/>
      <c r="D6" s="117" t="str">
        <f>+'Completar SOFSE'!B6</f>
        <v>Por Compulsa Abreviada</v>
      </c>
      <c r="E6" s="117"/>
      <c r="F6" s="117"/>
      <c r="G6" s="95"/>
      <c r="H6" s="102" t="s">
        <v>8</v>
      </c>
      <c r="I6" s="107"/>
      <c r="J6" s="108"/>
      <c r="K6" s="109"/>
    </row>
    <row r="7" spans="2:11" ht="15.75" customHeight="1">
      <c r="B7" s="8" t="s">
        <v>22</v>
      </c>
      <c r="C7" s="9"/>
      <c r="D7" s="118" t="str">
        <f>+'Completar SOFSE'!B7</f>
        <v>EX-2019-65209251-APN-SG#SOFSE</v>
      </c>
      <c r="E7" s="118"/>
      <c r="F7" s="118"/>
      <c r="G7" s="96"/>
      <c r="H7" s="103"/>
      <c r="I7" s="110"/>
      <c r="J7" s="111"/>
      <c r="K7" s="112"/>
    </row>
    <row r="8" spans="2:11" ht="15.75" customHeight="1">
      <c r="B8" s="135" t="s">
        <v>10</v>
      </c>
      <c r="C8" s="136"/>
      <c r="D8" s="118" t="str">
        <f>+'Completar SOFSE'!B8</f>
        <v>Adquisición de Unidad de Control Digital de Puertas de Coches Remolcados Puzhen</v>
      </c>
      <c r="E8" s="118"/>
      <c r="F8" s="118"/>
      <c r="G8" s="96"/>
      <c r="H8" s="10" t="s">
        <v>28</v>
      </c>
      <c r="I8" s="104"/>
      <c r="J8" s="105"/>
      <c r="K8" s="106"/>
    </row>
    <row r="9" spans="2:11" ht="16.5" customHeight="1">
      <c r="B9" s="135"/>
      <c r="C9" s="136"/>
      <c r="D9" s="118"/>
      <c r="E9" s="118"/>
      <c r="F9" s="118"/>
      <c r="G9" s="96"/>
      <c r="H9" s="11" t="s">
        <v>1</v>
      </c>
      <c r="I9" s="104"/>
      <c r="J9" s="105"/>
      <c r="K9" s="106"/>
    </row>
    <row r="10" spans="2:11" ht="16.5" customHeight="1">
      <c r="B10" s="135"/>
      <c r="C10" s="136"/>
      <c r="D10" s="118"/>
      <c r="E10" s="118"/>
      <c r="F10" s="118"/>
      <c r="G10" s="96"/>
      <c r="H10" s="11" t="s">
        <v>2</v>
      </c>
      <c r="I10" s="113"/>
      <c r="J10" s="114"/>
      <c r="K10" s="115"/>
    </row>
    <row r="11" spans="2:11" ht="15">
      <c r="B11" s="15" t="s">
        <v>18</v>
      </c>
      <c r="C11" s="16"/>
      <c r="D11" s="73" t="str">
        <f>+'Completar SOFSE'!B11</f>
        <v>Total</v>
      </c>
      <c r="E11" s="16"/>
      <c r="F11" s="9"/>
      <c r="G11" s="9"/>
      <c r="H11" s="12" t="s">
        <v>5</v>
      </c>
      <c r="I11" s="145"/>
      <c r="J11" s="146"/>
      <c r="K11" s="147"/>
    </row>
    <row r="12" spans="2:11" ht="13.5" thickBot="1">
      <c r="B12" s="17"/>
      <c r="C12" s="18"/>
      <c r="D12" s="18"/>
      <c r="E12" s="19"/>
      <c r="F12" s="18"/>
      <c r="G12" s="18"/>
      <c r="H12" s="13"/>
      <c r="I12" s="20"/>
      <c r="J12" s="20"/>
      <c r="K12" s="14"/>
    </row>
    <row r="13" spans="2:11" ht="15" customHeight="1">
      <c r="B13" s="133" t="s">
        <v>53</v>
      </c>
      <c r="C13" s="139" t="s">
        <v>11</v>
      </c>
      <c r="D13" s="139" t="s">
        <v>3</v>
      </c>
      <c r="E13" s="141" t="s">
        <v>4</v>
      </c>
      <c r="F13" s="143" t="s">
        <v>31</v>
      </c>
      <c r="G13" s="158" t="s">
        <v>71</v>
      </c>
      <c r="H13" s="137" t="s">
        <v>32</v>
      </c>
      <c r="I13" s="137" t="s">
        <v>33</v>
      </c>
      <c r="J13" s="150" t="s">
        <v>34</v>
      </c>
      <c r="K13" s="137" t="s">
        <v>35</v>
      </c>
    </row>
    <row r="14" spans="2:11" ht="15.75" customHeight="1" thickBot="1">
      <c r="B14" s="134"/>
      <c r="C14" s="140"/>
      <c r="D14" s="140"/>
      <c r="E14" s="142"/>
      <c r="F14" s="144"/>
      <c r="G14" s="159"/>
      <c r="H14" s="138"/>
      <c r="I14" s="138"/>
      <c r="J14" s="151"/>
      <c r="K14" s="138"/>
    </row>
    <row r="15" spans="2:11" ht="31.5" customHeight="1">
      <c r="B15" s="2">
        <f>+'Completar SOFSE'!A21</f>
        <v>1</v>
      </c>
      <c r="C15" s="3">
        <f>VLOOKUP(B15,'Completar SOFSE'!$A$19:$E$322,2,0)</f>
        <v>22</v>
      </c>
      <c r="D15" s="3" t="str">
        <f>VLOOKUP(B15,'Completar SOFSE'!$A$19:$E$322,3,0)</f>
        <v>C/U</v>
      </c>
      <c r="E15" s="3" t="str">
        <f>VLOOKUP(B15,'Completar SOFSE'!$A$19:$E$322,4,0)</f>
        <v>NUM29060404000N</v>
      </c>
      <c r="F15" s="4" t="str">
        <f>VLOOKUP(B15,'Completar SOFSE'!$A$19:$E$322,5,0)</f>
        <v xml:space="preserve">Unidad de Control Digital de Puertas - Coches Puzhen </v>
      </c>
      <c r="G15" s="99" t="s">
        <v>72</v>
      </c>
      <c r="H15" s="88"/>
      <c r="I15" s="50"/>
      <c r="J15" s="45">
        <f t="shared" ref="J15" si="0">+(C15*H15)*I15</f>
        <v>0</v>
      </c>
      <c r="K15" s="21">
        <f t="shared" ref="K15" si="1">+C15*H15</f>
        <v>0</v>
      </c>
    </row>
    <row r="16" spans="2:11" ht="19.5" customHeight="1" thickBot="1">
      <c r="B16" s="152" t="s">
        <v>19</v>
      </c>
      <c r="C16" s="153"/>
      <c r="D16" s="153"/>
      <c r="E16" s="153"/>
      <c r="F16" s="154"/>
      <c r="G16" s="97"/>
      <c r="H16" s="74"/>
      <c r="I16" s="74"/>
      <c r="J16" s="75">
        <f>SUM(J15:J15)</f>
        <v>0</v>
      </c>
      <c r="K16" s="87">
        <f>SUM(K15:K15)</f>
        <v>0</v>
      </c>
    </row>
    <row r="17" spans="2:11" ht="16.5" customHeight="1" thickBot="1">
      <c r="B17" s="155" t="s">
        <v>20</v>
      </c>
      <c r="C17" s="156"/>
      <c r="D17" s="156"/>
      <c r="E17" s="156"/>
      <c r="F17" s="157"/>
      <c r="G17" s="97"/>
      <c r="H17" s="74"/>
      <c r="I17" s="74"/>
      <c r="J17" s="75"/>
      <c r="K17" s="76">
        <f>J16</f>
        <v>0</v>
      </c>
    </row>
    <row r="18" spans="2:11" ht="18.75" thickBot="1">
      <c r="B18" s="155" t="s">
        <v>0</v>
      </c>
      <c r="C18" s="156"/>
      <c r="D18" s="156"/>
      <c r="E18" s="156"/>
      <c r="F18" s="157"/>
      <c r="G18" s="97"/>
      <c r="H18" s="74"/>
      <c r="I18" s="74"/>
      <c r="J18" s="75"/>
      <c r="K18" s="77">
        <f>+K16+K17</f>
        <v>0</v>
      </c>
    </row>
    <row r="19" spans="2:11" ht="19.5" customHeight="1" thickBot="1">
      <c r="B19" s="131" t="s">
        <v>21</v>
      </c>
      <c r="C19" s="132"/>
      <c r="D19" s="148" t="s">
        <v>73</v>
      </c>
      <c r="E19" s="148"/>
      <c r="F19" s="148"/>
      <c r="G19" s="148"/>
      <c r="H19" s="148"/>
      <c r="I19" s="148"/>
      <c r="J19" s="148"/>
      <c r="K19" s="149"/>
    </row>
    <row r="20" spans="2:11" ht="18" customHeight="1" thickBot="1">
      <c r="B20" s="131" t="s">
        <v>6</v>
      </c>
      <c r="C20" s="132"/>
      <c r="D20" s="148" t="str">
        <f>+'Completar SOFSE'!B13</f>
        <v>Según Artículo 7 del PCP</v>
      </c>
      <c r="E20" s="148"/>
      <c r="F20" s="148"/>
      <c r="G20" s="148"/>
      <c r="H20" s="148"/>
      <c r="I20" s="148"/>
      <c r="J20" s="148"/>
      <c r="K20" s="149"/>
    </row>
    <row r="21" spans="2:11" ht="18" customHeight="1" thickBot="1">
      <c r="B21" s="131" t="s">
        <v>7</v>
      </c>
      <c r="C21" s="132"/>
      <c r="D21" s="148" t="str">
        <f>+'Completar SOFSE'!B14</f>
        <v>Según Artículo 117 del R.C.C.</v>
      </c>
      <c r="E21" s="148"/>
      <c r="F21" s="148"/>
      <c r="G21" s="148"/>
      <c r="H21" s="148"/>
      <c r="I21" s="148"/>
      <c r="J21" s="148"/>
      <c r="K21" s="149"/>
    </row>
    <row r="22" spans="2:11">
      <c r="B22" s="22"/>
      <c r="C22" s="23"/>
      <c r="D22" s="23"/>
      <c r="E22" s="23"/>
      <c r="F22" s="24"/>
      <c r="G22" s="24"/>
      <c r="H22" s="24"/>
      <c r="I22" s="24"/>
      <c r="J22" s="24"/>
      <c r="K22" s="25"/>
    </row>
    <row r="23" spans="2:11">
      <c r="B23" s="22"/>
      <c r="C23" s="23"/>
      <c r="D23" s="23"/>
      <c r="E23" s="23"/>
      <c r="F23" s="24"/>
      <c r="G23" s="24"/>
      <c r="H23" s="24"/>
      <c r="I23" s="24"/>
      <c r="J23" s="24"/>
      <c r="K23" s="25"/>
    </row>
    <row r="24" spans="2:11">
      <c r="B24" s="22"/>
      <c r="C24" s="23"/>
      <c r="D24" s="23"/>
      <c r="E24" s="23"/>
      <c r="F24" s="24"/>
      <c r="G24" s="24"/>
      <c r="H24" s="24"/>
      <c r="I24" s="24"/>
      <c r="J24" s="24"/>
      <c r="K24" s="25"/>
    </row>
    <row r="25" spans="2:11" ht="13.5" thickBot="1">
      <c r="B25" s="26"/>
      <c r="C25" s="27"/>
      <c r="D25" s="27"/>
      <c r="E25" s="27"/>
      <c r="F25" s="28"/>
      <c r="G25" s="28"/>
      <c r="H25" s="28"/>
      <c r="I25" s="28"/>
      <c r="J25" s="28"/>
      <c r="K25" s="29"/>
    </row>
  </sheetData>
  <sheetProtection sheet="1" objects="1" scenarios="1"/>
  <mergeCells count="34">
    <mergeCell ref="D21:K21"/>
    <mergeCell ref="J13:J14"/>
    <mergeCell ref="K13:K14"/>
    <mergeCell ref="B16:F16"/>
    <mergeCell ref="B17:F17"/>
    <mergeCell ref="B18:F18"/>
    <mergeCell ref="G13:G14"/>
    <mergeCell ref="B2:K4"/>
    <mergeCell ref="B21:C21"/>
    <mergeCell ref="B19:C19"/>
    <mergeCell ref="B20:C2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9:K19"/>
    <mergeCell ref="D20:K20"/>
    <mergeCell ref="I10:K10"/>
    <mergeCell ref="D5:F5"/>
    <mergeCell ref="D6:F6"/>
    <mergeCell ref="D7:F7"/>
    <mergeCell ref="D8:F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"/>
    <dataValidation allowBlank="1" showErrorMessage="1" promptTitle="Completar por el oferente" prompt="Completar por el oferente" sqref="K15"/>
    <dataValidation allowBlank="1" showInputMessage="1" showErrorMessage="1" promptTitle="Completar por el Oferente" prompt=" " sqref="H1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9"/>
  <sheetViews>
    <sheetView zoomScale="85" zoomScaleNormal="85" workbookViewId="0">
      <selection activeCell="D22" sqref="D22:G22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3"/>
      <c r="C1" s="43"/>
      <c r="D1" s="43"/>
      <c r="E1" s="43"/>
      <c r="F1" s="43"/>
      <c r="G1" s="44"/>
      <c r="H1" s="44"/>
      <c r="I1" s="44"/>
      <c r="J1" s="44"/>
      <c r="K1" s="44"/>
      <c r="L1" s="44"/>
    </row>
    <row r="2" spans="2:12" ht="13.5" thickBot="1">
      <c r="B2" s="43"/>
      <c r="C2" s="43"/>
      <c r="D2" s="43"/>
      <c r="E2" s="43"/>
      <c r="F2" s="43"/>
      <c r="G2" s="44"/>
      <c r="H2" s="44"/>
      <c r="I2" s="44"/>
      <c r="J2" s="44"/>
      <c r="K2" s="44"/>
      <c r="L2" s="44"/>
    </row>
    <row r="3" spans="2:12" ht="23.25" customHeight="1">
      <c r="B3" s="122" t="s">
        <v>58</v>
      </c>
      <c r="C3" s="123"/>
      <c r="D3" s="123"/>
      <c r="E3" s="123"/>
      <c r="F3" s="123"/>
      <c r="G3" s="123"/>
      <c r="H3" s="123"/>
      <c r="I3" s="123"/>
      <c r="J3" s="123"/>
      <c r="K3" s="123"/>
      <c r="L3" s="124"/>
    </row>
    <row r="4" spans="2:12" ht="13.5" thickBot="1">
      <c r="B4" s="128"/>
      <c r="C4" s="129"/>
      <c r="D4" s="129"/>
      <c r="E4" s="129"/>
      <c r="F4" s="129"/>
      <c r="G4" s="129"/>
      <c r="H4" s="129"/>
      <c r="I4" s="129"/>
      <c r="J4" s="129"/>
      <c r="K4" s="129"/>
      <c r="L4" s="130"/>
    </row>
    <row r="5" spans="2:12" ht="15" thickBot="1">
      <c r="B5" s="199" t="s">
        <v>9</v>
      </c>
      <c r="C5" s="200"/>
      <c r="D5" s="167" t="str">
        <f>+'Completar SOFSE'!B5</f>
        <v>44/2019</v>
      </c>
      <c r="E5" s="167"/>
      <c r="F5" s="167"/>
      <c r="G5" s="167"/>
      <c r="H5" s="92"/>
      <c r="I5" s="203" t="s">
        <v>12</v>
      </c>
      <c r="J5" s="204"/>
      <c r="K5" s="204"/>
      <c r="L5" s="205"/>
    </row>
    <row r="6" spans="2:12" ht="14.25">
      <c r="B6" s="199" t="s">
        <v>26</v>
      </c>
      <c r="C6" s="200"/>
      <c r="D6" s="168" t="str">
        <f>+'Completar SOFSE'!B6</f>
        <v>Por Compulsa Abreviada</v>
      </c>
      <c r="E6" s="168"/>
      <c r="F6" s="168"/>
      <c r="G6" s="168"/>
      <c r="H6" s="92"/>
      <c r="I6" s="206" t="s">
        <v>8</v>
      </c>
      <c r="J6" s="214"/>
      <c r="K6" s="215"/>
      <c r="L6" s="216"/>
    </row>
    <row r="7" spans="2:12" ht="14.25">
      <c r="B7" s="51" t="s">
        <v>51</v>
      </c>
      <c r="C7" s="82"/>
      <c r="D7" s="168" t="str">
        <f>+'Completar SOFSE'!B7</f>
        <v>EX-2019-65209251-APN-SG#SOFSE</v>
      </c>
      <c r="E7" s="168"/>
      <c r="F7" s="168"/>
      <c r="G7" s="168"/>
      <c r="H7" s="92"/>
      <c r="I7" s="207"/>
      <c r="J7" s="217"/>
      <c r="K7" s="218"/>
      <c r="L7" s="219"/>
    </row>
    <row r="8" spans="2:12" ht="25.5" customHeight="1">
      <c r="B8" s="201" t="s">
        <v>10</v>
      </c>
      <c r="C8" s="202"/>
      <c r="D8" s="168" t="str">
        <f>+'Completar SOFSE'!B8</f>
        <v>Adquisición de Unidad de Control Digital de Puertas de Coches Remolcados Puzhen</v>
      </c>
      <c r="E8" s="168"/>
      <c r="F8" s="168"/>
      <c r="G8" s="168"/>
      <c r="H8" s="92"/>
      <c r="I8" s="52" t="s">
        <v>52</v>
      </c>
      <c r="J8" s="208"/>
      <c r="K8" s="209"/>
      <c r="L8" s="210"/>
    </row>
    <row r="9" spans="2:12" ht="12.75" customHeight="1">
      <c r="B9" s="201"/>
      <c r="C9" s="202"/>
      <c r="D9" s="168"/>
      <c r="E9" s="168"/>
      <c r="F9" s="168"/>
      <c r="G9" s="168"/>
      <c r="H9" s="92"/>
      <c r="I9" s="53" t="s">
        <v>1</v>
      </c>
      <c r="J9" s="208"/>
      <c r="K9" s="209"/>
      <c r="L9" s="210"/>
    </row>
    <row r="10" spans="2:12" ht="18" customHeight="1">
      <c r="B10" s="201"/>
      <c r="C10" s="202"/>
      <c r="D10" s="168"/>
      <c r="E10" s="168"/>
      <c r="F10" s="168"/>
      <c r="G10" s="168"/>
      <c r="H10" s="92"/>
      <c r="I10" s="53" t="s">
        <v>2</v>
      </c>
      <c r="J10" s="211"/>
      <c r="K10" s="212"/>
      <c r="L10" s="213"/>
    </row>
    <row r="11" spans="2:12" ht="15" customHeight="1">
      <c r="B11" s="54" t="s">
        <v>18</v>
      </c>
      <c r="C11" s="59"/>
      <c r="D11" s="118" t="str">
        <f>+'Completar SOFSE'!B11</f>
        <v>Total</v>
      </c>
      <c r="E11" s="118"/>
      <c r="F11" s="118"/>
      <c r="G11" s="118"/>
      <c r="H11" s="90"/>
      <c r="I11" s="63" t="s">
        <v>5</v>
      </c>
      <c r="J11" s="145"/>
      <c r="K11" s="146"/>
      <c r="L11" s="147"/>
    </row>
    <row r="12" spans="2:12" ht="15.75" customHeight="1" thickBot="1">
      <c r="B12" s="60"/>
      <c r="C12" s="59"/>
      <c r="D12" s="59"/>
      <c r="E12" s="59"/>
      <c r="F12" s="59"/>
      <c r="G12" s="59"/>
      <c r="H12" s="59"/>
      <c r="I12" s="64"/>
      <c r="J12" s="171"/>
      <c r="K12" s="171"/>
      <c r="L12" s="172"/>
    </row>
    <row r="13" spans="2:12" ht="26.25" customHeight="1" thickBot="1">
      <c r="B13" s="186" t="s">
        <v>59</v>
      </c>
      <c r="C13" s="188" t="s">
        <v>53</v>
      </c>
      <c r="D13" s="188" t="s">
        <v>11</v>
      </c>
      <c r="E13" s="188" t="s">
        <v>3</v>
      </c>
      <c r="F13" s="188" t="s">
        <v>4</v>
      </c>
      <c r="G13" s="169" t="s">
        <v>70</v>
      </c>
      <c r="H13" s="158" t="s">
        <v>71</v>
      </c>
      <c r="I13" s="180" t="s">
        <v>36</v>
      </c>
      <c r="J13" s="181"/>
      <c r="K13" s="181"/>
      <c r="L13" s="182"/>
    </row>
    <row r="14" spans="2:12" ht="13.5" thickBot="1">
      <c r="B14" s="187"/>
      <c r="C14" s="189"/>
      <c r="D14" s="189"/>
      <c r="E14" s="189"/>
      <c r="F14" s="189"/>
      <c r="G14" s="170"/>
      <c r="H14" s="159"/>
      <c r="I14" s="69" t="s">
        <v>37</v>
      </c>
      <c r="J14" s="70" t="s">
        <v>38</v>
      </c>
      <c r="K14" s="71" t="s">
        <v>39</v>
      </c>
      <c r="L14" s="72" t="s">
        <v>19</v>
      </c>
    </row>
    <row r="15" spans="2:12" ht="15" customHeight="1">
      <c r="B15" s="61" t="s">
        <v>40</v>
      </c>
      <c r="C15" s="196">
        <f>+'Completar SOFSE'!A21</f>
        <v>1</v>
      </c>
      <c r="D15" s="190">
        <f>VLOOKUP(C15,'Completar SOFSE'!$A$19:$E$322,2,0)</f>
        <v>22</v>
      </c>
      <c r="E15" s="190" t="str">
        <f>VLOOKUP(C15,'Completar SOFSE'!$A$19:$E$322,3,0)</f>
        <v>C/U</v>
      </c>
      <c r="F15" s="190" t="str">
        <f>VLOOKUP(C15,'Completar SOFSE'!$A$19:$E$322,4,0)</f>
        <v>NUM29060404000N</v>
      </c>
      <c r="G15" s="193" t="str">
        <f>VLOOKUP(C15,'Completar SOFSE'!$A$19:$E$322,5,0)</f>
        <v xml:space="preserve">Unidad de Control Digital de Puertas - Coches Puzhen </v>
      </c>
      <c r="H15" s="183" t="s">
        <v>72</v>
      </c>
      <c r="I15" s="55"/>
      <c r="J15" s="65"/>
      <c r="K15" s="66"/>
      <c r="L15" s="21">
        <f>I15*$D$15+J15*$D$15+K15*$D$15</f>
        <v>0</v>
      </c>
    </row>
    <row r="16" spans="2:12" ht="15" customHeight="1">
      <c r="B16" s="62" t="s">
        <v>41</v>
      </c>
      <c r="C16" s="197"/>
      <c r="D16" s="191"/>
      <c r="E16" s="191"/>
      <c r="F16" s="191"/>
      <c r="G16" s="194"/>
      <c r="H16" s="184"/>
      <c r="I16" s="56"/>
      <c r="J16" s="67"/>
      <c r="K16" s="68"/>
      <c r="L16" s="47">
        <f t="shared" ref="L16:L19" si="0">I16*$D$15+J16*$D$15+K16*$D$15</f>
        <v>0</v>
      </c>
    </row>
    <row r="17" spans="2:12" ht="15" customHeight="1">
      <c r="B17" s="62" t="s">
        <v>42</v>
      </c>
      <c r="C17" s="197"/>
      <c r="D17" s="191"/>
      <c r="E17" s="191"/>
      <c r="F17" s="191"/>
      <c r="G17" s="194"/>
      <c r="H17" s="184"/>
      <c r="I17" s="56"/>
      <c r="J17" s="67"/>
      <c r="K17" s="68"/>
      <c r="L17" s="47">
        <f t="shared" si="0"/>
        <v>0</v>
      </c>
    </row>
    <row r="18" spans="2:12" ht="15" customHeight="1">
      <c r="B18" s="62" t="s">
        <v>43</v>
      </c>
      <c r="C18" s="197"/>
      <c r="D18" s="191"/>
      <c r="E18" s="191"/>
      <c r="F18" s="191"/>
      <c r="G18" s="194"/>
      <c r="H18" s="184"/>
      <c r="I18" s="56"/>
      <c r="J18" s="46"/>
      <c r="K18" s="68"/>
      <c r="L18" s="47">
        <f t="shared" si="0"/>
        <v>0</v>
      </c>
    </row>
    <row r="19" spans="2:12" ht="15.75" customHeight="1" thickBot="1">
      <c r="B19" s="62" t="s">
        <v>44</v>
      </c>
      <c r="C19" s="198"/>
      <c r="D19" s="192"/>
      <c r="E19" s="192"/>
      <c r="F19" s="192"/>
      <c r="G19" s="195"/>
      <c r="H19" s="185"/>
      <c r="I19" s="57"/>
      <c r="J19" s="48"/>
      <c r="K19" s="58"/>
      <c r="L19" s="47">
        <f t="shared" si="0"/>
        <v>0</v>
      </c>
    </row>
    <row r="20" spans="2:12" ht="24" customHeight="1" thickBot="1">
      <c r="B20" s="175" t="s">
        <v>29</v>
      </c>
      <c r="C20" s="176"/>
      <c r="D20" s="176"/>
      <c r="E20" s="176"/>
      <c r="F20" s="176"/>
      <c r="G20" s="176"/>
      <c r="H20" s="93"/>
      <c r="I20" s="177">
        <f>SUM(L15:L19)</f>
        <v>0</v>
      </c>
      <c r="J20" s="178"/>
      <c r="K20" s="178"/>
      <c r="L20" s="179"/>
    </row>
    <row r="21" spans="2:12" ht="18.75" customHeight="1" thickBot="1">
      <c r="B21" s="160" t="s">
        <v>45</v>
      </c>
      <c r="C21" s="161"/>
      <c r="D21" s="161"/>
      <c r="E21" s="173"/>
      <c r="F21" s="173"/>
      <c r="G21" s="173"/>
      <c r="H21" s="173"/>
      <c r="I21" s="173"/>
      <c r="J21" s="173"/>
      <c r="K21" s="173"/>
      <c r="L21" s="174"/>
    </row>
    <row r="22" spans="2:12" ht="18.75" customHeight="1" thickBot="1">
      <c r="B22" s="160" t="s">
        <v>46</v>
      </c>
      <c r="C22" s="161"/>
      <c r="D22" s="162" t="s">
        <v>74</v>
      </c>
      <c r="E22" s="162"/>
      <c r="F22" s="162"/>
      <c r="G22" s="162"/>
      <c r="H22" s="91"/>
      <c r="I22" s="163"/>
      <c r="J22" s="163"/>
      <c r="K22" s="163"/>
      <c r="L22" s="164"/>
    </row>
    <row r="23" spans="2:12" ht="18.75" customHeight="1" thickBot="1">
      <c r="B23" s="160" t="s">
        <v>47</v>
      </c>
      <c r="C23" s="161"/>
      <c r="D23" s="162" t="str">
        <f>+'Completar SOFSE'!B13</f>
        <v>Según Artículo 7 del PCP</v>
      </c>
      <c r="E23" s="162"/>
      <c r="F23" s="162"/>
      <c r="G23" s="162"/>
      <c r="H23" s="91"/>
      <c r="I23" s="163"/>
      <c r="J23" s="163"/>
      <c r="K23" s="163"/>
      <c r="L23" s="164"/>
    </row>
    <row r="24" spans="2:12" ht="18.75" customHeight="1" thickBot="1">
      <c r="B24" s="160" t="s">
        <v>48</v>
      </c>
      <c r="C24" s="161"/>
      <c r="D24" s="162" t="str">
        <f>+'Completar SOFSE'!B14</f>
        <v>Según Artículo 117 del R.C.C.</v>
      </c>
      <c r="E24" s="162"/>
      <c r="F24" s="162"/>
      <c r="G24" s="162"/>
      <c r="H24" s="91"/>
      <c r="I24" s="165"/>
      <c r="J24" s="165"/>
      <c r="K24" s="165"/>
      <c r="L24" s="166"/>
    </row>
    <row r="25" spans="2:12">
      <c r="B25" s="83"/>
      <c r="C25" s="84"/>
      <c r="D25" s="84"/>
      <c r="E25" s="84"/>
      <c r="F25" s="84"/>
      <c r="G25" s="85"/>
      <c r="H25" s="85"/>
      <c r="I25" s="85"/>
      <c r="J25" s="85"/>
      <c r="K25" s="85"/>
      <c r="L25" s="86"/>
    </row>
    <row r="26" spans="2:12">
      <c r="B26" s="22"/>
      <c r="C26" s="23"/>
      <c r="D26" s="23"/>
      <c r="E26" s="23"/>
      <c r="F26" s="23"/>
      <c r="G26" s="24"/>
      <c r="H26" s="24"/>
      <c r="I26" s="24"/>
      <c r="J26" s="24"/>
      <c r="K26" s="24"/>
      <c r="L26" s="25"/>
    </row>
    <row r="27" spans="2:12">
      <c r="B27" s="22"/>
      <c r="C27" s="23"/>
      <c r="D27" s="23"/>
      <c r="E27" s="23"/>
      <c r="F27" s="23"/>
      <c r="G27" s="24"/>
      <c r="H27" s="24"/>
      <c r="I27" s="24"/>
      <c r="J27" s="24"/>
      <c r="K27" s="24"/>
      <c r="L27" s="25"/>
    </row>
    <row r="28" spans="2:12">
      <c r="B28" s="22"/>
      <c r="C28" s="23"/>
      <c r="D28" s="23"/>
      <c r="E28" s="23"/>
      <c r="F28" s="23"/>
      <c r="G28" s="24"/>
      <c r="H28" s="24"/>
      <c r="I28" s="24"/>
      <c r="J28" s="24"/>
      <c r="K28" s="24"/>
      <c r="L28" s="25"/>
    </row>
    <row r="29" spans="2:12" ht="13.5" thickBot="1">
      <c r="B29" s="26"/>
      <c r="C29" s="27"/>
      <c r="D29" s="27"/>
      <c r="E29" s="27"/>
      <c r="F29" s="27"/>
      <c r="G29" s="28"/>
      <c r="H29" s="28"/>
      <c r="I29" s="28"/>
      <c r="J29" s="28"/>
      <c r="K29" s="28"/>
      <c r="L29" s="29"/>
    </row>
  </sheetData>
  <mergeCells count="44">
    <mergeCell ref="B5:C5"/>
    <mergeCell ref="B6:C6"/>
    <mergeCell ref="B8:C10"/>
    <mergeCell ref="B3:L4"/>
    <mergeCell ref="I5:L5"/>
    <mergeCell ref="I6:I7"/>
    <mergeCell ref="J8:L8"/>
    <mergeCell ref="J9:L9"/>
    <mergeCell ref="J10:L10"/>
    <mergeCell ref="J6:L7"/>
    <mergeCell ref="H13:H14"/>
    <mergeCell ref="H15:H19"/>
    <mergeCell ref="B13:B14"/>
    <mergeCell ref="C13:C14"/>
    <mergeCell ref="D13:D14"/>
    <mergeCell ref="E13:E14"/>
    <mergeCell ref="F13:F14"/>
    <mergeCell ref="E15:E19"/>
    <mergeCell ref="D15:D19"/>
    <mergeCell ref="G15:G19"/>
    <mergeCell ref="C15:C19"/>
    <mergeCell ref="F15:F19"/>
    <mergeCell ref="I23:L23"/>
    <mergeCell ref="I24:L24"/>
    <mergeCell ref="D5:G5"/>
    <mergeCell ref="D6:G6"/>
    <mergeCell ref="D7:G7"/>
    <mergeCell ref="D8:G10"/>
    <mergeCell ref="D11:G11"/>
    <mergeCell ref="G13:G14"/>
    <mergeCell ref="J12:L12"/>
    <mergeCell ref="J11:L11"/>
    <mergeCell ref="B21:D21"/>
    <mergeCell ref="E21:L21"/>
    <mergeCell ref="B20:G20"/>
    <mergeCell ref="I20:L20"/>
    <mergeCell ref="I22:L22"/>
    <mergeCell ref="I13:L13"/>
    <mergeCell ref="B23:C23"/>
    <mergeCell ref="B24:C24"/>
    <mergeCell ref="D22:G22"/>
    <mergeCell ref="D23:G23"/>
    <mergeCell ref="D24:G24"/>
    <mergeCell ref="B22:C22"/>
  </mergeCells>
  <conditionalFormatting sqref="K15:K19">
    <cfRule type="cellIs" dxfId="0" priority="28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E21 I15:I19"/>
    <dataValidation operator="equal" allowBlank="1" showInputMessage="1" showErrorMessage="1" promptTitle="Completar por el Oferente" prompt=" " sqref="J6:L10"/>
  </dataValidations>
  <printOptions horizontalCentered="1" verticalCentered="1"/>
  <pageMargins left="0.25" right="0.25" top="0.75" bottom="0.75" header="0.3" footer="0.3"/>
  <pageSetup paperSize="9" scale="9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"/>
  <sheetViews>
    <sheetView zoomScaleNormal="100" workbookViewId="0">
      <selection activeCell="C21" sqref="C21"/>
    </sheetView>
  </sheetViews>
  <sheetFormatPr baseColWidth="10" defaultRowHeight="12.75"/>
  <cols>
    <col min="1" max="1" width="24" style="31" customWidth="1"/>
    <col min="2" max="2" width="19.7109375" style="31" customWidth="1"/>
    <col min="3" max="3" width="11.42578125" style="31"/>
    <col min="4" max="4" width="20.140625" style="31" customWidth="1"/>
    <col min="5" max="5" width="23.85546875" style="31" bestFit="1" customWidth="1"/>
    <col min="6" max="6" width="19.42578125" style="31" customWidth="1"/>
    <col min="7" max="7" width="11.42578125" style="31"/>
    <col min="8" max="12" width="11.42578125" style="31" hidden="1" customWidth="1"/>
    <col min="13" max="13" width="0" style="31" hidden="1" customWidth="1"/>
    <col min="14" max="16384" width="11.42578125" style="31"/>
  </cols>
  <sheetData>
    <row r="3" spans="1:12" ht="15.75">
      <c r="A3" s="79" t="s">
        <v>23</v>
      </c>
      <c r="B3" s="30"/>
    </row>
    <row r="4" spans="1:12">
      <c r="A4" s="32"/>
    </row>
    <row r="5" spans="1:12">
      <c r="A5" s="49" t="s">
        <v>9</v>
      </c>
      <c r="B5" s="89" t="s">
        <v>61</v>
      </c>
      <c r="H5" s="33" t="s">
        <v>13</v>
      </c>
      <c r="I5" s="34" t="s">
        <v>14</v>
      </c>
      <c r="J5" s="34"/>
      <c r="K5" s="33" t="s">
        <v>20</v>
      </c>
      <c r="L5" s="35">
        <v>0.105</v>
      </c>
    </row>
    <row r="6" spans="1:12">
      <c r="A6" s="49" t="s">
        <v>26</v>
      </c>
      <c r="B6" s="31" t="s">
        <v>49</v>
      </c>
      <c r="H6" s="36"/>
      <c r="I6" s="37" t="s">
        <v>15</v>
      </c>
      <c r="J6" s="37"/>
      <c r="K6" s="36"/>
      <c r="L6" s="38">
        <v>0.21</v>
      </c>
    </row>
    <row r="7" spans="1:12">
      <c r="A7" s="49" t="s">
        <v>27</v>
      </c>
      <c r="B7" s="31" t="s">
        <v>62</v>
      </c>
      <c r="H7" s="36"/>
      <c r="I7" s="37" t="s">
        <v>16</v>
      </c>
      <c r="J7" s="37"/>
      <c r="K7" s="36"/>
      <c r="L7" s="38">
        <v>0.27</v>
      </c>
    </row>
    <row r="8" spans="1:12">
      <c r="A8" s="49" t="s">
        <v>10</v>
      </c>
      <c r="B8" s="31" t="s">
        <v>63</v>
      </c>
      <c r="H8" s="36"/>
      <c r="I8" s="37" t="s">
        <v>17</v>
      </c>
      <c r="J8" s="37"/>
      <c r="K8" s="36"/>
      <c r="L8" s="39"/>
    </row>
    <row r="9" spans="1:12">
      <c r="A9" s="49"/>
      <c r="H9" s="40"/>
      <c r="I9" s="41"/>
      <c r="J9" s="42"/>
      <c r="K9" s="40"/>
      <c r="L9" s="42"/>
    </row>
    <row r="10" spans="1:12">
      <c r="A10" s="80" t="s">
        <v>24</v>
      </c>
      <c r="H10" s="37"/>
      <c r="I10" s="37"/>
      <c r="J10" s="37"/>
    </row>
    <row r="11" spans="1:12">
      <c r="A11" s="98" t="s">
        <v>30</v>
      </c>
      <c r="B11" s="94" t="s">
        <v>29</v>
      </c>
      <c r="H11" s="37"/>
      <c r="I11" s="37"/>
      <c r="J11" s="37"/>
    </row>
    <row r="12" spans="1:12">
      <c r="A12" s="81" t="s">
        <v>21</v>
      </c>
      <c r="B12" s="37" t="s">
        <v>64</v>
      </c>
      <c r="G12" s="37"/>
      <c r="H12" s="37"/>
      <c r="I12" s="37"/>
      <c r="J12" s="37"/>
      <c r="K12" s="37"/>
    </row>
    <row r="13" spans="1:12">
      <c r="A13" s="81" t="s">
        <v>65</v>
      </c>
      <c r="B13" s="37" t="s">
        <v>56</v>
      </c>
      <c r="G13" s="37"/>
      <c r="H13" s="37"/>
      <c r="I13" s="37"/>
      <c r="J13" s="37"/>
      <c r="K13" s="37"/>
    </row>
    <row r="14" spans="1:12">
      <c r="A14" s="81" t="s">
        <v>7</v>
      </c>
      <c r="B14" s="37" t="s">
        <v>54</v>
      </c>
      <c r="G14" s="37"/>
      <c r="H14" s="37"/>
      <c r="I14" s="37"/>
      <c r="J14" s="37"/>
      <c r="K14" s="37"/>
    </row>
    <row r="15" spans="1:12">
      <c r="G15" s="37"/>
      <c r="H15" s="37"/>
      <c r="I15" s="37"/>
      <c r="J15" s="37"/>
      <c r="K15" s="37"/>
    </row>
    <row r="16" spans="1:12">
      <c r="G16" s="37"/>
      <c r="H16" s="37"/>
      <c r="I16" s="37"/>
      <c r="J16" s="37"/>
      <c r="K16" s="37"/>
    </row>
    <row r="17" spans="1:6" ht="15.75">
      <c r="A17" s="79" t="s">
        <v>50</v>
      </c>
      <c r="B17" s="49"/>
    </row>
    <row r="19" spans="1:6">
      <c r="A19" s="220" t="s">
        <v>25</v>
      </c>
      <c r="B19" s="220" t="s">
        <v>11</v>
      </c>
      <c r="C19" s="220" t="s">
        <v>3</v>
      </c>
      <c r="D19" s="220" t="s">
        <v>55</v>
      </c>
      <c r="E19" s="220" t="s">
        <v>31</v>
      </c>
      <c r="F19" s="220" t="s">
        <v>69</v>
      </c>
    </row>
    <row r="20" spans="1:6">
      <c r="A20" s="220"/>
      <c r="B20" s="220"/>
      <c r="C20" s="220"/>
      <c r="D20" s="220"/>
      <c r="E20" s="220"/>
      <c r="F20" s="220"/>
    </row>
    <row r="21" spans="1:6" ht="38.25">
      <c r="A21" s="78">
        <v>1</v>
      </c>
      <c r="B21" s="5">
        <v>22</v>
      </c>
      <c r="C21" s="6" t="s">
        <v>60</v>
      </c>
      <c r="D21" s="7" t="s">
        <v>66</v>
      </c>
      <c r="E21" s="7" t="s">
        <v>67</v>
      </c>
      <c r="F21" s="7" t="s">
        <v>68</v>
      </c>
    </row>
  </sheetData>
  <sheetProtection algorithmName="SHA-512" hashValue="HS2zufyu4rtDehk6+fBancXlPRGvH5W31gY2tiNYZnd6NvvX7/CKFi2SZNQ0Th5/qQ+SRpQhkNl/CkqMR2deyg==" saltValue="ZOhONbLDkobvnBCEAiq6vg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 - ANEXO A</vt:lpstr>
      <vt:lpstr>Planilla Extranjero - ANEXO B</vt:lpstr>
      <vt:lpstr>Completar SOFSE</vt:lpstr>
      <vt:lpstr>'Planilla Extranjero - ANEXO B'!Área_de_impresión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2019-11-15T15:12:44Z</dcterms:modified>
</cp:coreProperties>
</file>