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perez\Documents\1 - TRENES ARGENTINOS - INFRAESTRUCTURA\"/>
    </mc:Choice>
  </mc:AlternateContent>
  <bookViews>
    <workbookView xWindow="0" yWindow="0" windowWidth="20490" windowHeight="7755"/>
  </bookViews>
  <sheets>
    <sheet name="planilla cotizacion" sheetId="7" r:id="rId1"/>
  </sheets>
  <definedNames>
    <definedName name="_xlnm.Print_Area" localSheetId="0">'planilla cotizacion'!$A$1:$G$60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7" l="1"/>
  <c r="C29" i="7"/>
  <c r="C30" i="7"/>
  <c r="C21" i="7"/>
  <c r="C22" i="7"/>
  <c r="C24" i="7"/>
  <c r="C25" i="7"/>
  <c r="C18" i="7"/>
  <c r="C12" i="7"/>
  <c r="C13" i="7"/>
  <c r="C14" i="7"/>
  <c r="C15" i="7"/>
</calcChain>
</file>

<file path=xl/sharedStrings.xml><?xml version="1.0" encoding="utf-8"?>
<sst xmlns="http://schemas.openxmlformats.org/spreadsheetml/2006/main" count="123" uniqueCount="90">
  <si>
    <t>ITEM</t>
  </si>
  <si>
    <t xml:space="preserve">DESCRIPCIÓN </t>
  </si>
  <si>
    <t>CANTIDAD</t>
  </si>
  <si>
    <t>UNIDAD</t>
  </si>
  <si>
    <t>MONTO UNITARIO ($)</t>
  </si>
  <si>
    <t>TRABAJOS PRELIMINARES</t>
  </si>
  <si>
    <t>1.1</t>
  </si>
  <si>
    <t>Unidad</t>
  </si>
  <si>
    <t>Mensual</t>
  </si>
  <si>
    <t>1.3</t>
  </si>
  <si>
    <t xml:space="preserve">Global </t>
  </si>
  <si>
    <t>1.4</t>
  </si>
  <si>
    <t>Cartel de obra</t>
  </si>
  <si>
    <t>m²</t>
  </si>
  <si>
    <t>SUBTOTAL</t>
  </si>
  <si>
    <t>CUBIERTA</t>
  </si>
  <si>
    <t>2.1</t>
  </si>
  <si>
    <t>3.1</t>
  </si>
  <si>
    <t>4.1</t>
  </si>
  <si>
    <t>4.2</t>
  </si>
  <si>
    <t>CARPINTERÍAS</t>
  </si>
  <si>
    <t>5.1</t>
  </si>
  <si>
    <t>INGENIERÍA CONFORME A OBRA, PRUEBAS Y ENSAYOS</t>
  </si>
  <si>
    <t>Ingeniería conforme a obra, pruebas y ensayos</t>
  </si>
  <si>
    <t>LIMPIEZA DE OBRA</t>
  </si>
  <si>
    <t>Limpieza diaria y final</t>
  </si>
  <si>
    <t>2.2</t>
  </si>
  <si>
    <t>7.1</t>
  </si>
  <si>
    <t>2.3</t>
  </si>
  <si>
    <t>4.3</t>
  </si>
  <si>
    <t>2.4</t>
  </si>
  <si>
    <t>PLANILLA DE COTIZACIÓN - ITEMIZACIÓN DE TRABAJOS A REALIZAR</t>
  </si>
  <si>
    <t xml:space="preserve">SE INCLUYE EN CADA ITEM LA PROVISION DE MANO DE OBRA, HERRAMIENTAS, EQUIPOS Y TODOS LOS MATERIALES NECESARIOS PARA UNA CORRECTA Y COMPLETA EJECUCION DE LOS MISMOS </t>
  </si>
  <si>
    <t>LAS CANTIDADES ESTABLECIDAS SON ESTIMATIVAS, EL OFERENTE DEBERÁ EFECTUAR EL CÓMPUTO DEFINITIVO PARA LA PRESENTACIÓN DE SU OFERTA</t>
  </si>
  <si>
    <t>Desmontes y Demoliciones</t>
  </si>
  <si>
    <t>1.2</t>
  </si>
  <si>
    <r>
      <t>m</t>
    </r>
    <r>
      <rPr>
        <vertAlign val="superscript"/>
        <sz val="9"/>
        <color rgb="FF000000"/>
        <rFont val="Arial"/>
        <family val="2"/>
      </rPr>
      <t>3</t>
    </r>
  </si>
  <si>
    <t>ESTRUCTURA</t>
  </si>
  <si>
    <t>Movimiento de Suelos</t>
  </si>
  <si>
    <t>Aporte de Suelo seleccionado</t>
  </si>
  <si>
    <t>Estructura metálica</t>
  </si>
  <si>
    <r>
      <t>m</t>
    </r>
    <r>
      <rPr>
        <vertAlign val="superscript"/>
        <sz val="9"/>
        <color rgb="FF000000"/>
        <rFont val="Arial"/>
        <family val="2"/>
      </rPr>
      <t>2</t>
    </r>
  </si>
  <si>
    <t>Mampostería ladrillo hueco 12x18x33</t>
  </si>
  <si>
    <t>Revoque grueso exterior con hidrófugo</t>
  </si>
  <si>
    <t>Revoques grueso y fino interior</t>
  </si>
  <si>
    <t>INSTALACIÓN ELÉCTRICA</t>
  </si>
  <si>
    <t>Instalación Eléctrica</t>
  </si>
  <si>
    <t>INSTALACIÓN SANITARIA</t>
  </si>
  <si>
    <t>PROVISIONES GENERALES</t>
  </si>
  <si>
    <t>Extintores ABC 10 Kg</t>
  </si>
  <si>
    <t>CERRAMIENTOS</t>
  </si>
  <si>
    <t>Mampostería ladrillo hueco 8x18x33</t>
  </si>
  <si>
    <t>4.4</t>
  </si>
  <si>
    <t>4.5</t>
  </si>
  <si>
    <t>Cerramientos en malla Shulman</t>
  </si>
  <si>
    <t xml:space="preserve">Mueble tipo tolva de 0,40 x 0,35 x 1,80 m madera laqueada </t>
  </si>
  <si>
    <t>Canilla de servicio 1/2" bronce cromado, cierre 1/4 de giro.</t>
  </si>
  <si>
    <t>10.1</t>
  </si>
  <si>
    <t xml:space="preserve">Ducha de emergencia con lavaojos y accesorios </t>
  </si>
  <si>
    <t>5.2</t>
  </si>
  <si>
    <t>8.1</t>
  </si>
  <si>
    <t>9.1</t>
  </si>
  <si>
    <t>11.1</t>
  </si>
  <si>
    <t xml:space="preserve">  MONTO    FINAL ($)</t>
  </si>
  <si>
    <t xml:space="preserve">   INCIDENCIA DEL ITEM (%)</t>
  </si>
  <si>
    <t>Alisados Cementicios Ferrocementados</t>
  </si>
  <si>
    <t>Lavatorio con columna y griferías monocomando</t>
  </si>
  <si>
    <t xml:space="preserve">     OBRA: REPARACIÓN INTEGRAL DE CUBIERTA EN HALL DE LA ESTACIÓN RETIRO - LSM
 LSM-OC-053</t>
  </si>
  <si>
    <t>9.2</t>
  </si>
  <si>
    <t>9.3</t>
  </si>
  <si>
    <t>9.4</t>
  </si>
  <si>
    <t>9.5</t>
  </si>
  <si>
    <t>Obrador, delimitaciones y Sanitarios (dos)</t>
  </si>
  <si>
    <t>Cubiertas metálicas (chapas Cincalum N°25, Chapas traslúcidas, accesorios, fijaciones, etc.)</t>
  </si>
  <si>
    <t xml:space="preserve">Pavimento asfáltico </t>
  </si>
  <si>
    <t xml:space="preserve">PISOS </t>
  </si>
  <si>
    <t>5.3</t>
  </si>
  <si>
    <t>Platea de fundación, vigas de encadenado y Rampas de acceso</t>
  </si>
  <si>
    <t>6.1</t>
  </si>
  <si>
    <t>6.2</t>
  </si>
  <si>
    <t>6.3</t>
  </si>
  <si>
    <t xml:space="preserve">Puerta Placa 0,80 x 2,00 m (P1) </t>
  </si>
  <si>
    <t>Portón de Metálico Corredizo de 5,00 x 3,60 m (P2)</t>
  </si>
  <si>
    <t>Portón de Metálico Corredizo plegable de 3,00 x 3,60 m (P3)</t>
  </si>
  <si>
    <t>TOTAL (en pesos, sin IVA)</t>
  </si>
  <si>
    <t>I.V.A. (en pesos)</t>
  </si>
  <si>
    <t>TOTAL (en pesos, con IVA)</t>
  </si>
  <si>
    <t>Ingeniería de Obra</t>
  </si>
  <si>
    <t>Contrapisos de H° Pobre con aislación Hidrófuga</t>
  </si>
  <si>
    <t>Instalación Sanitaria (Incluyendo zanjas, cámaras decantadoras, rejillas colectoras,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</si>
</sst>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7"/>
      <name val="Arial Narrow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8"/>
      <color indexed="9"/>
      <name val="Arial"/>
      <family val="2"/>
    </font>
    <font>
      <b/>
      <sz val="11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1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" fontId="6" fillId="5" borderId="7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165" fontId="5" fillId="0" borderId="7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9" fillId="5" borderId="7" xfId="0" applyFont="1" applyFill="1" applyBorder="1" applyAlignment="1">
      <alignment horizontal="center"/>
    </xf>
    <xf numFmtId="164" fontId="5" fillId="0" borderId="7" xfId="1" applyFont="1" applyFill="1" applyBorder="1" applyAlignment="1">
      <alignment horizontal="center" vertical="top"/>
    </xf>
    <xf numFmtId="1" fontId="6" fillId="0" borderId="7" xfId="0" applyNumberFormat="1" applyFont="1" applyFill="1" applyBorder="1" applyAlignment="1">
      <alignment horizontal="center"/>
    </xf>
    <xf numFmtId="164" fontId="4" fillId="0" borderId="5" xfId="1" applyFont="1" applyFill="1" applyBorder="1" applyAlignment="1">
      <alignment horizontal="center" vertical="top"/>
    </xf>
    <xf numFmtId="164" fontId="6" fillId="0" borderId="7" xfId="1" applyFont="1" applyFill="1" applyBorder="1" applyAlignment="1">
      <alignment horizontal="center"/>
    </xf>
    <xf numFmtId="0" fontId="0" fillId="0" borderId="10" xfId="0" applyBorder="1"/>
    <xf numFmtId="0" fontId="0" fillId="0" borderId="16" xfId="0" applyBorder="1"/>
    <xf numFmtId="0" fontId="0" fillId="0" borderId="0" xfId="0" applyBorder="1"/>
    <xf numFmtId="164" fontId="0" fillId="0" borderId="0" xfId="0" applyNumberFormat="1"/>
    <xf numFmtId="0" fontId="4" fillId="0" borderId="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7" xfId="0" applyFont="1" applyBorder="1" applyAlignment="1">
      <alignment horizontal="center" vertical="top"/>
    </xf>
    <xf numFmtId="0" fontId="5" fillId="0" borderId="7" xfId="0" applyNumberFormat="1" applyFont="1" applyFill="1" applyBorder="1" applyAlignment="1"/>
    <xf numFmtId="164" fontId="8" fillId="0" borderId="7" xfId="1" applyFont="1" applyFill="1" applyBorder="1" applyAlignment="1">
      <alignment horizontal="center" vertical="top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165" fontId="8" fillId="3" borderId="7" xfId="0" applyNumberFormat="1" applyFont="1" applyFill="1" applyBorder="1" applyAlignment="1">
      <alignment horizontal="center" vertical="top"/>
    </xf>
    <xf numFmtId="0" fontId="8" fillId="3" borderId="7" xfId="0" applyFont="1" applyFill="1" applyBorder="1" applyAlignment="1">
      <alignment horizontal="center" vertical="top"/>
    </xf>
    <xf numFmtId="164" fontId="8" fillId="3" borderId="7" xfId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center" vertical="top"/>
    </xf>
    <xf numFmtId="164" fontId="4" fillId="3" borderId="7" xfId="1" applyFont="1" applyFill="1" applyBorder="1" applyAlignment="1">
      <alignment horizontal="right"/>
    </xf>
    <xf numFmtId="0" fontId="4" fillId="0" borderId="7" xfId="0" applyFont="1" applyFill="1" applyBorder="1" applyAlignment="1">
      <alignment vertical="center"/>
    </xf>
    <xf numFmtId="164" fontId="9" fillId="0" borderId="7" xfId="1" applyFont="1" applyBorder="1"/>
    <xf numFmtId="1" fontId="9" fillId="0" borderId="7" xfId="0" applyNumberFormat="1" applyFont="1" applyBorder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4" fontId="4" fillId="3" borderId="7" xfId="0" applyNumberFormat="1" applyFont="1" applyFill="1" applyBorder="1" applyAlignment="1">
      <alignment horizontal="right"/>
    </xf>
    <xf numFmtId="1" fontId="5" fillId="5" borderId="7" xfId="0" applyNumberFormat="1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164" fontId="8" fillId="4" borderId="7" xfId="1" applyFont="1" applyFill="1" applyBorder="1" applyAlignment="1">
      <alignment horizontal="center" vertical="top"/>
    </xf>
    <xf numFmtId="165" fontId="8" fillId="0" borderId="7" xfId="0" applyNumberFormat="1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center" wrapText="1"/>
    </xf>
    <xf numFmtId="10" fontId="5" fillId="0" borderId="8" xfId="2" applyNumberFormat="1" applyFont="1" applyFill="1" applyBorder="1" applyAlignment="1">
      <alignment horizontal="center" vertical="top"/>
    </xf>
    <xf numFmtId="10" fontId="8" fillId="3" borderId="8" xfId="2" applyNumberFormat="1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0" fillId="0" borderId="15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2" fontId="4" fillId="2" borderId="14" xfId="0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164" fontId="4" fillId="2" borderId="14" xfId="1" applyFont="1" applyFill="1" applyBorder="1" applyAlignment="1">
      <alignment horizontal="center" vertical="center" wrapText="1"/>
    </xf>
    <xf numFmtId="164" fontId="4" fillId="2" borderId="10" xfId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wrapText="1"/>
    </xf>
    <xf numFmtId="1" fontId="5" fillId="0" borderId="7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/>
    </xf>
    <xf numFmtId="10" fontId="4" fillId="0" borderId="6" xfId="2" applyNumberFormat="1" applyFont="1" applyFill="1" applyBorder="1" applyAlignment="1">
      <alignment horizontal="center" vertical="top"/>
    </xf>
    <xf numFmtId="164" fontId="4" fillId="4" borderId="12" xfId="1" applyFont="1" applyFill="1" applyBorder="1" applyAlignment="1">
      <alignment horizontal="center" vertical="top"/>
    </xf>
    <xf numFmtId="10" fontId="8" fillId="3" borderId="13" xfId="2" applyNumberFormat="1" applyFont="1" applyFill="1" applyBorder="1" applyAlignment="1">
      <alignment horizontal="center" vertical="top"/>
    </xf>
    <xf numFmtId="9" fontId="13" fillId="6" borderId="21" xfId="2" applyFont="1" applyFill="1" applyBorder="1" applyAlignment="1">
      <alignment horizontal="right"/>
    </xf>
    <xf numFmtId="9" fontId="13" fillId="6" borderId="24" xfId="2" applyFont="1" applyFill="1" applyBorder="1" applyAlignment="1">
      <alignment horizontal="right"/>
    </xf>
    <xf numFmtId="9" fontId="13" fillId="6" borderId="27" xfId="2" applyFont="1" applyFill="1" applyBorder="1" applyAlignment="1">
      <alignment horizontal="right"/>
    </xf>
    <xf numFmtId="164" fontId="9" fillId="0" borderId="0" xfId="1" applyFont="1" applyFill="1" applyBorder="1"/>
    <xf numFmtId="0" fontId="0" fillId="0" borderId="0" xfId="0" applyFill="1" applyBorder="1"/>
    <xf numFmtId="0" fontId="9" fillId="0" borderId="0" xfId="0" applyFont="1" applyFill="1" applyBorder="1"/>
    <xf numFmtId="9" fontId="9" fillId="0" borderId="0" xfId="2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164" fontId="12" fillId="0" borderId="0" xfId="0" applyNumberFormat="1" applyFont="1" applyFill="1" applyBorder="1"/>
    <xf numFmtId="10" fontId="9" fillId="0" borderId="0" xfId="2" applyNumberFormat="1" applyFont="1" applyFill="1" applyBorder="1"/>
    <xf numFmtId="0" fontId="10" fillId="0" borderId="1" xfId="0" applyFont="1" applyBorder="1" applyAlignment="1">
      <alignment vertical="center"/>
    </xf>
    <xf numFmtId="0" fontId="9" fillId="0" borderId="2" xfId="0" applyFont="1" applyBorder="1"/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/>
    <xf numFmtId="0" fontId="4" fillId="0" borderId="1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4" fillId="6" borderId="19" xfId="0" applyFont="1" applyFill="1" applyBorder="1" applyAlignment="1">
      <alignment horizontal="left" vertical="center"/>
    </xf>
    <xf numFmtId="0" fontId="14" fillId="6" borderId="20" xfId="0" applyFont="1" applyFill="1" applyBorder="1" applyAlignment="1">
      <alignment horizontal="left" vertical="center"/>
    </xf>
    <xf numFmtId="0" fontId="14" fillId="6" borderId="22" xfId="0" applyFont="1" applyFill="1" applyBorder="1" applyAlignment="1">
      <alignment horizontal="left" vertical="center"/>
    </xf>
    <xf numFmtId="0" fontId="14" fillId="6" borderId="23" xfId="0" applyFont="1" applyFill="1" applyBorder="1" applyAlignment="1">
      <alignment horizontal="left" vertical="center"/>
    </xf>
    <xf numFmtId="0" fontId="14" fillId="6" borderId="28" xfId="0" applyFont="1" applyFill="1" applyBorder="1" applyAlignment="1">
      <alignment horizontal="left" vertical="center"/>
    </xf>
    <xf numFmtId="0" fontId="14" fillId="6" borderId="29" xfId="0" applyFont="1" applyFill="1" applyBorder="1" applyAlignment="1">
      <alignment horizontal="left" vertical="center"/>
    </xf>
    <xf numFmtId="0" fontId="14" fillId="6" borderId="25" xfId="0" applyFont="1" applyFill="1" applyBorder="1" applyAlignment="1">
      <alignment horizontal="left" vertical="center"/>
    </xf>
    <xf numFmtId="0" fontId="14" fillId="6" borderId="26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top"/>
    </xf>
    <xf numFmtId="0" fontId="4" fillId="4" borderId="12" xfId="0" applyFont="1" applyFill="1" applyBorder="1" applyAlignment="1">
      <alignment horizontal="left" vertical="top"/>
    </xf>
    <xf numFmtId="0" fontId="4" fillId="4" borderId="15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center" wrapText="1"/>
    </xf>
    <xf numFmtId="4" fontId="2" fillId="0" borderId="11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1</xdr:col>
      <xdr:colOff>809625</xdr:colOff>
      <xdr:row>1</xdr:row>
      <xdr:rowOff>190501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6"/>
          <a:ext cx="1466850" cy="36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workbookViewId="0">
      <selection activeCell="H1" sqref="H1"/>
    </sheetView>
  </sheetViews>
  <sheetFormatPr baseColWidth="10" defaultRowHeight="15" x14ac:dyDescent="0.25"/>
  <cols>
    <col min="1" max="1" width="9.85546875" bestFit="1" customWidth="1"/>
    <col min="2" max="2" width="73.140625" customWidth="1"/>
    <col min="3" max="3" width="12.28515625" customWidth="1"/>
    <col min="4" max="4" width="10.5703125" customWidth="1"/>
    <col min="5" max="5" width="15.7109375" customWidth="1"/>
    <col min="6" max="6" width="16.5703125" customWidth="1"/>
    <col min="7" max="7" width="13.5703125" customWidth="1"/>
  </cols>
  <sheetData>
    <row r="1" spans="1:7" ht="15.75" thickBot="1" x14ac:dyDescent="0.3">
      <c r="A1" s="12"/>
      <c r="B1" s="98" t="s">
        <v>67</v>
      </c>
      <c r="C1" s="98"/>
      <c r="D1" s="98"/>
      <c r="E1" s="98"/>
      <c r="F1" s="98"/>
      <c r="G1" s="99"/>
    </row>
    <row r="2" spans="1:7" ht="18" customHeight="1" x14ac:dyDescent="0.25">
      <c r="A2" s="12"/>
      <c r="B2" s="100" t="s">
        <v>31</v>
      </c>
      <c r="C2" s="100"/>
      <c r="D2" s="100"/>
      <c r="E2" s="100"/>
      <c r="F2" s="100"/>
      <c r="G2" s="101"/>
    </row>
    <row r="3" spans="1:7" ht="26.25" customHeight="1" thickBot="1" x14ac:dyDescent="0.3">
      <c r="A3" s="13"/>
      <c r="B3" s="102" t="s">
        <v>32</v>
      </c>
      <c r="C3" s="102"/>
      <c r="D3" s="102"/>
      <c r="E3" s="102"/>
      <c r="F3" s="102"/>
      <c r="G3" s="103"/>
    </row>
    <row r="4" spans="1:7" ht="30" customHeight="1" thickBot="1" x14ac:dyDescent="0.3">
      <c r="A4" s="55" t="s">
        <v>0</v>
      </c>
      <c r="B4" s="56" t="s">
        <v>1</v>
      </c>
      <c r="C4" s="55" t="s">
        <v>2</v>
      </c>
      <c r="D4" s="57" t="s">
        <v>3</v>
      </c>
      <c r="E4" s="58" t="s">
        <v>4</v>
      </c>
      <c r="F4" s="59" t="s">
        <v>63</v>
      </c>
      <c r="G4" s="60" t="s">
        <v>64</v>
      </c>
    </row>
    <row r="5" spans="1:7" x14ac:dyDescent="0.25">
      <c r="A5" s="81">
        <v>1</v>
      </c>
      <c r="B5" s="62" t="s">
        <v>5</v>
      </c>
      <c r="C5" s="4"/>
      <c r="D5" s="4"/>
      <c r="E5" s="10"/>
      <c r="F5" s="10"/>
      <c r="G5" s="63"/>
    </row>
    <row r="6" spans="1:7" x14ac:dyDescent="0.25">
      <c r="A6" s="45" t="s">
        <v>6</v>
      </c>
      <c r="B6" s="17" t="s">
        <v>12</v>
      </c>
      <c r="C6" s="5">
        <v>12</v>
      </c>
      <c r="D6" s="6" t="s">
        <v>13</v>
      </c>
      <c r="E6" s="8"/>
      <c r="F6" s="8"/>
      <c r="G6" s="46"/>
    </row>
    <row r="7" spans="1:7" x14ac:dyDescent="0.25">
      <c r="A7" s="45" t="s">
        <v>35</v>
      </c>
      <c r="B7" s="17" t="s">
        <v>87</v>
      </c>
      <c r="C7" s="5">
        <v>1</v>
      </c>
      <c r="D7" s="6" t="s">
        <v>7</v>
      </c>
      <c r="E7" s="8"/>
      <c r="F7" s="8"/>
      <c r="G7" s="46"/>
    </row>
    <row r="8" spans="1:7" x14ac:dyDescent="0.25">
      <c r="A8" s="45" t="s">
        <v>9</v>
      </c>
      <c r="B8" s="17" t="s">
        <v>72</v>
      </c>
      <c r="C8" s="5">
        <v>4</v>
      </c>
      <c r="D8" s="6" t="s">
        <v>8</v>
      </c>
      <c r="E8" s="8"/>
      <c r="F8" s="8"/>
      <c r="G8" s="46"/>
    </row>
    <row r="9" spans="1:7" x14ac:dyDescent="0.25">
      <c r="A9" s="45" t="s">
        <v>11</v>
      </c>
      <c r="B9" s="18" t="s">
        <v>34</v>
      </c>
      <c r="C9" s="19">
        <v>1</v>
      </c>
      <c r="D9" s="19" t="s">
        <v>10</v>
      </c>
      <c r="E9" s="8"/>
      <c r="F9" s="8"/>
      <c r="G9" s="46"/>
    </row>
    <row r="10" spans="1:7" x14ac:dyDescent="0.25">
      <c r="A10" s="96" t="s">
        <v>14</v>
      </c>
      <c r="B10" s="97"/>
      <c r="C10" s="24"/>
      <c r="D10" s="25"/>
      <c r="E10" s="26"/>
      <c r="F10" s="26"/>
      <c r="G10" s="47"/>
    </row>
    <row r="11" spans="1:7" x14ac:dyDescent="0.25">
      <c r="A11" s="48">
        <v>2</v>
      </c>
      <c r="B11" s="16" t="s">
        <v>37</v>
      </c>
      <c r="C11" s="1"/>
      <c r="D11" s="20"/>
      <c r="E11" s="21"/>
      <c r="F11" s="21"/>
      <c r="G11" s="46"/>
    </row>
    <row r="12" spans="1:7" x14ac:dyDescent="0.25">
      <c r="A12" s="45" t="s">
        <v>16</v>
      </c>
      <c r="B12" s="22" t="s">
        <v>38</v>
      </c>
      <c r="C12" s="1">
        <f>(21.5*6+10.6*8)*0.4</f>
        <v>85.52000000000001</v>
      </c>
      <c r="D12" s="2" t="s">
        <v>36</v>
      </c>
      <c r="E12" s="8"/>
      <c r="F12" s="8"/>
      <c r="G12" s="46"/>
    </row>
    <row r="13" spans="1:7" x14ac:dyDescent="0.25">
      <c r="A13" s="45" t="s">
        <v>26</v>
      </c>
      <c r="B13" s="22" t="s">
        <v>39</v>
      </c>
      <c r="C13" s="1">
        <f>(21.5*6+10.6*8)*0.4</f>
        <v>85.52000000000001</v>
      </c>
      <c r="D13" s="2" t="s">
        <v>36</v>
      </c>
      <c r="E13" s="8"/>
      <c r="F13" s="8"/>
      <c r="G13" s="46"/>
    </row>
    <row r="14" spans="1:7" x14ac:dyDescent="0.25">
      <c r="A14" s="45" t="s">
        <v>28</v>
      </c>
      <c r="B14" s="22" t="s">
        <v>77</v>
      </c>
      <c r="C14" s="1">
        <f>(21.5*5+10.6*7.6)*0.2+1</f>
        <v>38.612000000000002</v>
      </c>
      <c r="D14" s="2" t="s">
        <v>36</v>
      </c>
      <c r="E14" s="8"/>
      <c r="F14" s="8"/>
      <c r="G14" s="46"/>
    </row>
    <row r="15" spans="1:7" x14ac:dyDescent="0.25">
      <c r="A15" s="45" t="s">
        <v>30</v>
      </c>
      <c r="B15" s="23" t="s">
        <v>40</v>
      </c>
      <c r="C15" s="1">
        <f>(0.3*5*2*16+0.3*5*2*8+0.3*5*2*8+0.3*8*2*4)</f>
        <v>115.2</v>
      </c>
      <c r="D15" s="2" t="s">
        <v>13</v>
      </c>
      <c r="E15" s="8"/>
      <c r="F15" s="8"/>
      <c r="G15" s="46"/>
    </row>
    <row r="16" spans="1:7" x14ac:dyDescent="0.25">
      <c r="A16" s="96" t="s">
        <v>14</v>
      </c>
      <c r="B16" s="97"/>
      <c r="C16" s="97"/>
      <c r="D16" s="97"/>
      <c r="E16" s="26"/>
      <c r="F16" s="26"/>
      <c r="G16" s="47"/>
    </row>
    <row r="17" spans="1:10" x14ac:dyDescent="0.25">
      <c r="A17" s="48">
        <v>3</v>
      </c>
      <c r="B17" s="27" t="s">
        <v>15</v>
      </c>
      <c r="C17" s="5"/>
      <c r="D17" s="28"/>
      <c r="E17" s="8"/>
      <c r="F17" s="8"/>
      <c r="G17" s="46"/>
    </row>
    <row r="18" spans="1:10" ht="24" x14ac:dyDescent="0.25">
      <c r="A18" s="45" t="s">
        <v>17</v>
      </c>
      <c r="B18" s="22" t="s">
        <v>73</v>
      </c>
      <c r="C18" s="5">
        <f>21.5*5+10.6*7.6</f>
        <v>188.06</v>
      </c>
      <c r="D18" s="6" t="s">
        <v>13</v>
      </c>
      <c r="E18" s="8"/>
      <c r="F18" s="8"/>
      <c r="G18" s="46"/>
    </row>
    <row r="19" spans="1:10" x14ac:dyDescent="0.25">
      <c r="A19" s="94" t="s">
        <v>14</v>
      </c>
      <c r="B19" s="95"/>
      <c r="C19" s="95"/>
      <c r="D19" s="95"/>
      <c r="E19" s="29"/>
      <c r="F19" s="29"/>
      <c r="G19" s="47"/>
    </row>
    <row r="20" spans="1:10" x14ac:dyDescent="0.25">
      <c r="A20" s="48">
        <v>4</v>
      </c>
      <c r="B20" s="30" t="s">
        <v>50</v>
      </c>
      <c r="C20" s="9"/>
      <c r="D20" s="2"/>
      <c r="E20" s="11"/>
      <c r="F20" s="31"/>
      <c r="G20" s="46"/>
    </row>
    <row r="21" spans="1:10" x14ac:dyDescent="0.25">
      <c r="A21" s="45" t="s">
        <v>18</v>
      </c>
      <c r="B21" s="23" t="s">
        <v>42</v>
      </c>
      <c r="C21" s="32">
        <f>5*2.1+10.6*2.1</f>
        <v>32.760000000000005</v>
      </c>
      <c r="D21" s="2" t="s">
        <v>41</v>
      </c>
      <c r="E21" s="8"/>
      <c r="F21" s="8"/>
      <c r="G21" s="46"/>
    </row>
    <row r="22" spans="1:10" x14ac:dyDescent="0.25">
      <c r="A22" s="45" t="s">
        <v>19</v>
      </c>
      <c r="B22" s="23" t="s">
        <v>51</v>
      </c>
      <c r="C22" s="7">
        <f>1.8*2.1*2+5*2.1+1.8*2.1*3</f>
        <v>29.400000000000002</v>
      </c>
      <c r="D22" s="2" t="s">
        <v>41</v>
      </c>
      <c r="E22" s="8"/>
      <c r="F22" s="8"/>
      <c r="G22" s="46"/>
    </row>
    <row r="23" spans="1:10" x14ac:dyDescent="0.25">
      <c r="A23" s="45" t="s">
        <v>29</v>
      </c>
      <c r="B23" s="23" t="s">
        <v>43</v>
      </c>
      <c r="C23" s="3">
        <v>33</v>
      </c>
      <c r="D23" s="2" t="s">
        <v>41</v>
      </c>
      <c r="E23" s="8"/>
      <c r="F23" s="8"/>
      <c r="G23" s="46"/>
    </row>
    <row r="24" spans="1:10" x14ac:dyDescent="0.25">
      <c r="A24" s="45" t="s">
        <v>52</v>
      </c>
      <c r="B24" s="23" t="s">
        <v>44</v>
      </c>
      <c r="C24" s="33">
        <f>C23+C22</f>
        <v>62.400000000000006</v>
      </c>
      <c r="D24" s="2" t="s">
        <v>41</v>
      </c>
      <c r="E24" s="8"/>
      <c r="F24" s="8"/>
      <c r="G24" s="46"/>
    </row>
    <row r="25" spans="1:10" x14ac:dyDescent="0.25">
      <c r="A25" s="45" t="s">
        <v>53</v>
      </c>
      <c r="B25" s="23" t="s">
        <v>54</v>
      </c>
      <c r="C25" s="9">
        <f>(1.5*4*9+1.5*5*2+1.5*3*4+1.5*8*2)+(4*2.5*8+2.5*5*2+2.5*2.7*4+2.5*5*2)</f>
        <v>268</v>
      </c>
      <c r="D25" s="2" t="s">
        <v>41</v>
      </c>
      <c r="E25" s="8"/>
      <c r="F25" s="8"/>
      <c r="G25" s="46"/>
    </row>
    <row r="26" spans="1:10" x14ac:dyDescent="0.25">
      <c r="A26" s="94" t="s">
        <v>14</v>
      </c>
      <c r="B26" s="95"/>
      <c r="C26" s="95"/>
      <c r="D26" s="95"/>
      <c r="E26" s="29"/>
      <c r="F26" s="29"/>
      <c r="G26" s="47"/>
    </row>
    <row r="27" spans="1:10" x14ac:dyDescent="0.25">
      <c r="A27" s="49">
        <v>5</v>
      </c>
      <c r="B27" s="30" t="s">
        <v>75</v>
      </c>
      <c r="C27" s="1"/>
      <c r="D27" s="2"/>
      <c r="E27" s="11"/>
      <c r="F27" s="31"/>
      <c r="G27" s="46"/>
    </row>
    <row r="28" spans="1:10" x14ac:dyDescent="0.25">
      <c r="A28" s="45" t="s">
        <v>21</v>
      </c>
      <c r="B28" s="23" t="s">
        <v>74</v>
      </c>
      <c r="C28" s="1">
        <f>3.5*10.6</f>
        <v>37.1</v>
      </c>
      <c r="D28" s="2" t="s">
        <v>13</v>
      </c>
      <c r="E28" s="8"/>
      <c r="F28" s="8"/>
      <c r="G28" s="46"/>
      <c r="H28" s="14"/>
      <c r="I28" s="14"/>
      <c r="J28" s="14"/>
    </row>
    <row r="29" spans="1:10" x14ac:dyDescent="0.25">
      <c r="A29" s="45" t="s">
        <v>59</v>
      </c>
      <c r="B29" s="34" t="s">
        <v>88</v>
      </c>
      <c r="C29" s="1">
        <f>21.5*5+10.6*7.6</f>
        <v>188.06</v>
      </c>
      <c r="D29" s="2" t="s">
        <v>41</v>
      </c>
      <c r="E29" s="8"/>
      <c r="F29" s="8"/>
      <c r="G29" s="46"/>
    </row>
    <row r="30" spans="1:10" x14ac:dyDescent="0.25">
      <c r="A30" s="45" t="s">
        <v>76</v>
      </c>
      <c r="B30" s="34" t="s">
        <v>65</v>
      </c>
      <c r="C30" s="1">
        <f>21.5*5+10.6*7.6</f>
        <v>188.06</v>
      </c>
      <c r="D30" s="2" t="s">
        <v>41</v>
      </c>
      <c r="E30" s="8"/>
      <c r="F30" s="8"/>
      <c r="G30" s="46"/>
    </row>
    <row r="31" spans="1:10" x14ac:dyDescent="0.25">
      <c r="A31" s="94" t="s">
        <v>14</v>
      </c>
      <c r="B31" s="95"/>
      <c r="C31" s="95"/>
      <c r="D31" s="95"/>
      <c r="E31" s="29"/>
      <c r="F31" s="29"/>
      <c r="G31" s="47"/>
    </row>
    <row r="32" spans="1:10" x14ac:dyDescent="0.25">
      <c r="A32" s="49">
        <v>6</v>
      </c>
      <c r="B32" s="35" t="s">
        <v>20</v>
      </c>
      <c r="C32" s="1"/>
      <c r="D32" s="36"/>
      <c r="E32" s="11"/>
      <c r="F32" s="31"/>
      <c r="G32" s="46"/>
    </row>
    <row r="33" spans="1:8" x14ac:dyDescent="0.25">
      <c r="A33" s="50" t="s">
        <v>78</v>
      </c>
      <c r="B33" s="23" t="s">
        <v>81</v>
      </c>
      <c r="C33" s="9">
        <v>2</v>
      </c>
      <c r="D33" s="2" t="s">
        <v>7</v>
      </c>
      <c r="E33" s="8"/>
      <c r="F33" s="8"/>
      <c r="G33" s="46"/>
    </row>
    <row r="34" spans="1:8" x14ac:dyDescent="0.25">
      <c r="A34" s="50" t="s">
        <v>79</v>
      </c>
      <c r="B34" s="23" t="s">
        <v>82</v>
      </c>
      <c r="C34" s="9">
        <v>2</v>
      </c>
      <c r="D34" s="2" t="s">
        <v>7</v>
      </c>
      <c r="E34" s="8"/>
      <c r="F34" s="8"/>
      <c r="G34" s="46"/>
    </row>
    <row r="35" spans="1:8" x14ac:dyDescent="0.25">
      <c r="A35" s="50" t="s">
        <v>80</v>
      </c>
      <c r="B35" s="23" t="s">
        <v>83</v>
      </c>
      <c r="C35" s="9">
        <v>2</v>
      </c>
      <c r="D35" s="2" t="s">
        <v>7</v>
      </c>
      <c r="E35" s="8"/>
      <c r="F35" s="8"/>
      <c r="G35" s="46"/>
    </row>
    <row r="36" spans="1:8" x14ac:dyDescent="0.25">
      <c r="A36" s="94" t="s">
        <v>14</v>
      </c>
      <c r="B36" s="95"/>
      <c r="C36" s="95"/>
      <c r="D36" s="95"/>
      <c r="E36" s="29"/>
      <c r="F36" s="29"/>
      <c r="G36" s="47"/>
    </row>
    <row r="37" spans="1:8" x14ac:dyDescent="0.25">
      <c r="A37" s="49">
        <v>7</v>
      </c>
      <c r="B37" s="35" t="s">
        <v>45</v>
      </c>
      <c r="C37" s="1"/>
      <c r="D37" s="36"/>
      <c r="E37" s="11"/>
      <c r="F37" s="31"/>
      <c r="G37" s="46"/>
    </row>
    <row r="38" spans="1:8" x14ac:dyDescent="0.25">
      <c r="A38" s="50" t="s">
        <v>27</v>
      </c>
      <c r="B38" s="37" t="s">
        <v>46</v>
      </c>
      <c r="C38" s="1">
        <v>1</v>
      </c>
      <c r="D38" s="2" t="s">
        <v>10</v>
      </c>
      <c r="E38" s="8"/>
      <c r="F38" s="8"/>
      <c r="G38" s="46"/>
    </row>
    <row r="39" spans="1:8" x14ac:dyDescent="0.25">
      <c r="A39" s="51" t="s">
        <v>14</v>
      </c>
      <c r="B39" s="38"/>
      <c r="C39" s="38"/>
      <c r="D39" s="38"/>
      <c r="E39" s="29"/>
      <c r="F39" s="29"/>
      <c r="G39" s="47"/>
    </row>
    <row r="40" spans="1:8" x14ac:dyDescent="0.25">
      <c r="A40" s="49">
        <v>8</v>
      </c>
      <c r="B40" s="35" t="s">
        <v>47</v>
      </c>
      <c r="C40" s="1"/>
      <c r="D40" s="36"/>
      <c r="E40" s="11"/>
      <c r="F40" s="31"/>
      <c r="G40" s="46"/>
    </row>
    <row r="41" spans="1:8" x14ac:dyDescent="0.25">
      <c r="A41" s="50" t="s">
        <v>60</v>
      </c>
      <c r="B41" s="37" t="s">
        <v>89</v>
      </c>
      <c r="C41" s="9">
        <v>1</v>
      </c>
      <c r="D41" s="2" t="s">
        <v>10</v>
      </c>
      <c r="E41" s="8"/>
      <c r="F41" s="8"/>
      <c r="G41" s="46"/>
    </row>
    <row r="42" spans="1:8" x14ac:dyDescent="0.25">
      <c r="A42" s="51" t="s">
        <v>14</v>
      </c>
      <c r="B42" s="38"/>
      <c r="C42" s="38"/>
      <c r="D42" s="38"/>
      <c r="E42" s="29"/>
      <c r="F42" s="29"/>
      <c r="G42" s="47"/>
    </row>
    <row r="43" spans="1:8" x14ac:dyDescent="0.25">
      <c r="A43" s="49">
        <v>9</v>
      </c>
      <c r="B43" s="35" t="s">
        <v>48</v>
      </c>
      <c r="C43" s="1"/>
      <c r="D43" s="36"/>
      <c r="E43" s="11"/>
      <c r="F43" s="31"/>
      <c r="G43" s="46"/>
    </row>
    <row r="44" spans="1:8" x14ac:dyDescent="0.25">
      <c r="A44" s="50" t="s">
        <v>61</v>
      </c>
      <c r="B44" s="37" t="s">
        <v>55</v>
      </c>
      <c r="C44" s="1">
        <v>2</v>
      </c>
      <c r="D44" s="2" t="s">
        <v>7</v>
      </c>
      <c r="E44" s="8"/>
      <c r="F44" s="8"/>
      <c r="G44" s="46"/>
      <c r="H44" s="15"/>
    </row>
    <row r="45" spans="1:8" x14ac:dyDescent="0.25">
      <c r="A45" s="50" t="s">
        <v>68</v>
      </c>
      <c r="B45" s="37" t="s">
        <v>49</v>
      </c>
      <c r="C45" s="1">
        <v>2</v>
      </c>
      <c r="D45" s="2" t="s">
        <v>7</v>
      </c>
      <c r="E45" s="8"/>
      <c r="F45" s="8"/>
      <c r="G45" s="46"/>
    </row>
    <row r="46" spans="1:8" x14ac:dyDescent="0.25">
      <c r="A46" s="50" t="s">
        <v>69</v>
      </c>
      <c r="B46" s="37" t="s">
        <v>56</v>
      </c>
      <c r="C46" s="1">
        <v>2</v>
      </c>
      <c r="D46" s="2" t="s">
        <v>7</v>
      </c>
      <c r="E46" s="8"/>
      <c r="F46" s="8"/>
      <c r="G46" s="46"/>
    </row>
    <row r="47" spans="1:8" x14ac:dyDescent="0.25">
      <c r="A47" s="50" t="s">
        <v>70</v>
      </c>
      <c r="B47" s="37" t="s">
        <v>58</v>
      </c>
      <c r="C47" s="1">
        <v>2</v>
      </c>
      <c r="D47" s="2" t="s">
        <v>7</v>
      </c>
      <c r="E47" s="8"/>
      <c r="F47" s="8"/>
      <c r="G47" s="46"/>
    </row>
    <row r="48" spans="1:8" x14ac:dyDescent="0.25">
      <c r="A48" s="50" t="s">
        <v>71</v>
      </c>
      <c r="B48" s="37" t="s">
        <v>66</v>
      </c>
      <c r="C48" s="1">
        <v>2</v>
      </c>
      <c r="D48" s="2" t="s">
        <v>7</v>
      </c>
      <c r="E48" s="8"/>
      <c r="F48" s="8"/>
      <c r="G48" s="46"/>
    </row>
    <row r="49" spans="1:7" x14ac:dyDescent="0.25">
      <c r="A49" s="94" t="s">
        <v>14</v>
      </c>
      <c r="B49" s="95"/>
      <c r="C49" s="95"/>
      <c r="D49" s="95"/>
      <c r="E49" s="29"/>
      <c r="F49" s="29"/>
      <c r="G49" s="47"/>
    </row>
    <row r="50" spans="1:7" x14ac:dyDescent="0.25">
      <c r="A50" s="52">
        <v>10</v>
      </c>
      <c r="B50" s="35" t="s">
        <v>22</v>
      </c>
      <c r="C50" s="39"/>
      <c r="D50" s="40"/>
      <c r="E50" s="11"/>
      <c r="F50" s="31"/>
      <c r="G50" s="46"/>
    </row>
    <row r="51" spans="1:7" x14ac:dyDescent="0.25">
      <c r="A51" s="50" t="s">
        <v>57</v>
      </c>
      <c r="B51" s="37" t="s">
        <v>23</v>
      </c>
      <c r="C51" s="39">
        <v>1</v>
      </c>
      <c r="D51" s="41" t="s">
        <v>10</v>
      </c>
      <c r="E51" s="8"/>
      <c r="F51" s="8"/>
      <c r="G51" s="46"/>
    </row>
    <row r="52" spans="1:7" x14ac:dyDescent="0.25">
      <c r="A52" s="96" t="s">
        <v>14</v>
      </c>
      <c r="B52" s="97"/>
      <c r="C52" s="97"/>
      <c r="D52" s="97"/>
      <c r="E52" s="42"/>
      <c r="F52" s="42"/>
      <c r="G52" s="47"/>
    </row>
    <row r="53" spans="1:7" x14ac:dyDescent="0.25">
      <c r="A53" s="53">
        <v>11</v>
      </c>
      <c r="B53" s="16" t="s">
        <v>24</v>
      </c>
      <c r="C53" s="43"/>
      <c r="D53" s="44"/>
      <c r="E53" s="21"/>
      <c r="F53" s="21"/>
      <c r="G53" s="46"/>
    </row>
    <row r="54" spans="1:7" x14ac:dyDescent="0.25">
      <c r="A54" s="54" t="s">
        <v>62</v>
      </c>
      <c r="B54" s="17" t="s">
        <v>25</v>
      </c>
      <c r="C54" s="61">
        <v>1</v>
      </c>
      <c r="D54" s="6" t="s">
        <v>10</v>
      </c>
      <c r="E54" s="8"/>
      <c r="F54" s="8"/>
      <c r="G54" s="46"/>
    </row>
    <row r="55" spans="1:7" ht="15.75" thickBot="1" x14ac:dyDescent="0.3">
      <c r="A55" s="92" t="s">
        <v>14</v>
      </c>
      <c r="B55" s="93"/>
      <c r="C55" s="93"/>
      <c r="D55" s="93"/>
      <c r="E55" s="64"/>
      <c r="F55" s="64"/>
      <c r="G55" s="65"/>
    </row>
    <row r="56" spans="1:7" x14ac:dyDescent="0.25">
      <c r="A56" s="84" t="s">
        <v>84</v>
      </c>
      <c r="B56" s="85"/>
      <c r="C56" s="85"/>
      <c r="D56" s="85"/>
      <c r="E56" s="85"/>
      <c r="F56" s="85"/>
      <c r="G56" s="66"/>
    </row>
    <row r="57" spans="1:7" ht="15.75" customHeight="1" x14ac:dyDescent="0.25">
      <c r="A57" s="86" t="s">
        <v>85</v>
      </c>
      <c r="B57" s="87"/>
      <c r="C57" s="87"/>
      <c r="D57" s="87"/>
      <c r="E57" s="87"/>
      <c r="F57" s="87"/>
      <c r="G57" s="67"/>
    </row>
    <row r="58" spans="1:7" ht="18.75" customHeight="1" thickBot="1" x14ac:dyDescent="0.3">
      <c r="A58" s="88" t="s">
        <v>86</v>
      </c>
      <c r="B58" s="89"/>
      <c r="C58" s="89"/>
      <c r="D58" s="89"/>
      <c r="E58" s="90"/>
      <c r="F58" s="91"/>
      <c r="G58" s="68"/>
    </row>
    <row r="59" spans="1:7" ht="14.25" customHeight="1" thickBot="1" x14ac:dyDescent="0.3">
      <c r="A59" s="83"/>
      <c r="B59" s="83"/>
      <c r="C59" s="69"/>
      <c r="D59" s="70"/>
    </row>
    <row r="60" spans="1:7" ht="15.75" thickBot="1" x14ac:dyDescent="0.3">
      <c r="A60" s="77" t="s">
        <v>33</v>
      </c>
      <c r="B60" s="78"/>
      <c r="C60" s="79"/>
      <c r="D60" s="78"/>
      <c r="E60" s="78"/>
      <c r="F60" s="78"/>
      <c r="G60" s="80"/>
    </row>
    <row r="61" spans="1:7" x14ac:dyDescent="0.25">
      <c r="A61" s="71"/>
      <c r="B61" s="71"/>
      <c r="C61" s="72"/>
      <c r="D61" s="70"/>
    </row>
    <row r="62" spans="1:7" x14ac:dyDescent="0.25">
      <c r="A62" s="73"/>
      <c r="B62" s="74"/>
      <c r="C62" s="75"/>
      <c r="D62" s="70"/>
    </row>
    <row r="63" spans="1:7" x14ac:dyDescent="0.25">
      <c r="A63" s="70"/>
      <c r="B63" s="70"/>
      <c r="C63" s="70"/>
      <c r="D63" s="70"/>
    </row>
    <row r="64" spans="1:7" x14ac:dyDescent="0.25">
      <c r="A64" s="82"/>
      <c r="B64" s="82"/>
      <c r="C64" s="82"/>
      <c r="D64" s="70"/>
    </row>
    <row r="65" spans="1:5" x14ac:dyDescent="0.25">
      <c r="A65" s="83"/>
      <c r="B65" s="83"/>
      <c r="C65" s="69"/>
      <c r="D65" s="70"/>
      <c r="E65" s="15"/>
    </row>
    <row r="66" spans="1:5" x14ac:dyDescent="0.25">
      <c r="A66" s="83"/>
      <c r="B66" s="83"/>
      <c r="C66" s="69"/>
      <c r="D66" s="70"/>
    </row>
    <row r="67" spans="1:5" x14ac:dyDescent="0.25">
      <c r="A67" s="71"/>
      <c r="B67" s="71"/>
      <c r="C67" s="76"/>
      <c r="D67" s="70"/>
    </row>
    <row r="68" spans="1:5" x14ac:dyDescent="0.25">
      <c r="A68" s="73"/>
      <c r="B68" s="74"/>
      <c r="C68" s="75"/>
      <c r="D68" s="70"/>
    </row>
  </sheetData>
  <mergeCells count="19">
    <mergeCell ref="B1:G1"/>
    <mergeCell ref="B2:G2"/>
    <mergeCell ref="B3:G3"/>
    <mergeCell ref="A10:B10"/>
    <mergeCell ref="A16:D16"/>
    <mergeCell ref="A55:D55"/>
    <mergeCell ref="A59:B59"/>
    <mergeCell ref="A19:D19"/>
    <mergeCell ref="A26:D26"/>
    <mergeCell ref="A31:D31"/>
    <mergeCell ref="A36:D36"/>
    <mergeCell ref="A49:D49"/>
    <mergeCell ref="A52:D52"/>
    <mergeCell ref="A64:C64"/>
    <mergeCell ref="A65:B65"/>
    <mergeCell ref="A66:B66"/>
    <mergeCell ref="A56:F56"/>
    <mergeCell ref="A57:F57"/>
    <mergeCell ref="A58:F58"/>
  </mergeCells>
  <pageMargins left="0.7" right="0.7" top="0.75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cotizacion</vt:lpstr>
      <vt:lpstr>'planilla cotizacion'!Área_de_impresión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Abraham, Aylen</dc:creator>
  <cp:lastModifiedBy>Perez, Alejandro</cp:lastModifiedBy>
  <cp:lastPrinted>2018-05-23T13:11:09Z</cp:lastPrinted>
  <dcterms:created xsi:type="dcterms:W3CDTF">2017-01-30T17:54:38Z</dcterms:created>
  <dcterms:modified xsi:type="dcterms:W3CDTF">2018-10-30T19:47:32Z</dcterms:modified>
</cp:coreProperties>
</file>