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.grau\Desktop\SOFSE\Compulsa LM y SM\San Martín\Est. San Miguel LSM\"/>
    </mc:Choice>
  </mc:AlternateContent>
  <bookViews>
    <workbookView xWindow="0" yWindow="0" windowWidth="20490" windowHeight="7755"/>
  </bookViews>
  <sheets>
    <sheet name="San Miguel PLACOT" sheetId="1" r:id="rId1"/>
  </sheets>
  <externalReferences>
    <externalReference r:id="rId2"/>
    <externalReference r:id="rId3"/>
  </externalReferences>
  <definedNames>
    <definedName name="_xlnm.Print_Area" localSheetId="0">'San Miguel PLACOT'!$A$1:$F$29</definedName>
    <definedName name="_xlnm.Print_Titles" localSheetId="0">'San Miguel PLACOT'!$1:$7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F25" i="1" s="1"/>
  <c r="F24" i="1"/>
  <c r="D24" i="1"/>
  <c r="D23" i="1"/>
  <c r="F23" i="1" s="1"/>
  <c r="F22" i="1"/>
  <c r="D22" i="1"/>
  <c r="D21" i="1"/>
  <c r="F21" i="1" s="1"/>
  <c r="F20" i="1"/>
  <c r="D20" i="1"/>
  <c r="F19" i="1"/>
  <c r="F18" i="1"/>
  <c r="F17" i="1"/>
  <c r="D17" i="1"/>
  <c r="D16" i="1"/>
  <c r="F16" i="1" s="1"/>
  <c r="F15" i="1"/>
  <c r="D15" i="1"/>
  <c r="D14" i="1"/>
  <c r="F14" i="1" s="1"/>
  <c r="F13" i="1"/>
  <c r="D13" i="1"/>
  <c r="D12" i="1"/>
  <c r="F12" i="1" s="1"/>
  <c r="F11" i="1"/>
  <c r="D11" i="1"/>
  <c r="D10" i="1"/>
  <c r="F10" i="1" s="1"/>
  <c r="F9" i="1"/>
  <c r="D9" i="1"/>
  <c r="D8" i="1"/>
  <c r="F8" i="1" s="1"/>
  <c r="F27" i="1" l="1"/>
  <c r="F28" i="1" s="1"/>
  <c r="F29" i="1" s="1"/>
</calcChain>
</file>

<file path=xl/sharedStrings.xml><?xml version="1.0" encoding="utf-8"?>
<sst xmlns="http://schemas.openxmlformats.org/spreadsheetml/2006/main" count="49" uniqueCount="38">
  <si>
    <t>OBRA: INTERVENCIÓN EN CUBIERTAS</t>
  </si>
  <si>
    <t>PLANILLA DE COTIZACIÓN</t>
  </si>
  <si>
    <t>K</t>
  </si>
  <si>
    <t>ESTACIÓN SAN MIGUEL - LÍNEA SAN MARTÍN</t>
  </si>
  <si>
    <t>Item</t>
  </si>
  <si>
    <t>Rubro</t>
  </si>
  <si>
    <t>Unid.</t>
  </si>
  <si>
    <t>Cantidad</t>
  </si>
  <si>
    <t>Precio Unitario</t>
  </si>
  <si>
    <t>Precio Total Sin IVA</t>
  </si>
  <si>
    <t>DEMOLICIONES Y RETIRO DE PRODUCIDO: De construcción  completa</t>
  </si>
  <si>
    <r>
      <t>m</t>
    </r>
    <r>
      <rPr>
        <vertAlign val="superscript"/>
        <sz val="10"/>
        <color rgb="FF000000"/>
        <rFont val="Arial"/>
        <family val="2"/>
      </rPr>
      <t>3</t>
    </r>
  </si>
  <si>
    <t>DEMOLICIONES Y RETIRO DE PRODUCIDO: De revestimientos</t>
  </si>
  <si>
    <t>m2</t>
  </si>
  <si>
    <t>ESTRUCTURAS en Hormigón Armado</t>
  </si>
  <si>
    <t>m3</t>
  </si>
  <si>
    <t>ALBAÑILERÍA: Mampostería de Bloque de Hormigón</t>
  </si>
  <si>
    <r>
      <t>m</t>
    </r>
    <r>
      <rPr>
        <vertAlign val="superscript"/>
        <sz val="10"/>
        <color rgb="FF000000"/>
        <rFont val="Arial"/>
        <family val="2"/>
      </rPr>
      <t>2</t>
    </r>
  </si>
  <si>
    <t>AISLACIONES HIDRÓFUGAS: Cajón hidrófugo en muros</t>
  </si>
  <si>
    <t>CUBIERTAS METÁLICAS: Ejecución cubierta completa</t>
  </si>
  <si>
    <t>CUBIERTAS METÁLICAS: Reemplazo de chapas metálicas</t>
  </si>
  <si>
    <t xml:space="preserve">DESAGÜES Y DRENAJES: Destape y limpieza </t>
  </si>
  <si>
    <t>ml</t>
  </si>
  <si>
    <t>DESAGÜES Y DRENAJES: Reemplazo zinguería</t>
  </si>
  <si>
    <t>DESAGÜES Y DRENAJES: Reemplazo cañerias</t>
  </si>
  <si>
    <t>CONTRAPISOS Y CARPETAS (Materiales y mano de Obra en reparaciones)- Hormigón de Arcilla Expandida en locales sanitarios</t>
  </si>
  <si>
    <t>PISOS: Piso de cemento alisado</t>
  </si>
  <si>
    <t>PINTURA DE MUROS EXTERIORES: Al látex acrílico</t>
  </si>
  <si>
    <t>PINTURA DE CARPINTERÍAS METALICAS: Cubiertas metálicas</t>
  </si>
  <si>
    <t>INSTALACIONES ELÉCTRICAS de primera calidad, 10 a 30 bocas, conducto unipolar; material y mano de obra sin colocación de artefactos.</t>
  </si>
  <si>
    <t>boca</t>
  </si>
  <si>
    <t>INSTALACIONES ELÉCTRICAS: Canalizaciones y zanjeos- incluye conductos</t>
  </si>
  <si>
    <t>OTROS: Provisión de Jornales para retiro de columnas de iluminación</t>
  </si>
  <si>
    <t>Jornales</t>
  </si>
  <si>
    <t>OTROS: Sistemas de protección antiaves</t>
  </si>
  <si>
    <t>SUBTOTAL SIN IVA</t>
  </si>
  <si>
    <t>IVA 21%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</si>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</sst>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\ * #,##0.00_ ;_ &quot;$&quot;\ * \-#,##0.00_ ;_ &quot;$&quot;\ * &quot;-&quot;??_ ;_ @_ "/>
    <numFmt numFmtId="164" formatCode="#,##0.0"/>
    <numFmt numFmtId="165" formatCode="_ &quot;$&quot;\ * #,##0_ ;_ &quot;$&quot;\ * \-#,##0_ ;_ &quot;$&quot;\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44" fontId="3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indent="1"/>
    </xf>
    <xf numFmtId="0" fontId="6" fillId="0" borderId="7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/>
    </xf>
    <xf numFmtId="4" fontId="6" fillId="0" borderId="9" xfId="0" applyNumberFormat="1" applyFont="1" applyFill="1" applyBorder="1" applyAlignment="1">
      <alignment horizontal="center" vertical="center"/>
    </xf>
    <xf numFmtId="4" fontId="6" fillId="0" borderId="9" xfId="0" applyNumberFormat="1" applyFont="1" applyFill="1" applyBorder="1" applyAlignment="1">
      <alignment vertical="center"/>
    </xf>
    <xf numFmtId="165" fontId="6" fillId="0" borderId="10" xfId="1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left" vertical="center" indent="1"/>
    </xf>
    <xf numFmtId="0" fontId="6" fillId="0" borderId="12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vertical="center"/>
    </xf>
    <xf numFmtId="165" fontId="6" fillId="0" borderId="15" xfId="1" applyNumberFormat="1" applyFont="1" applyFill="1" applyBorder="1" applyAlignment="1">
      <alignment vertical="center"/>
    </xf>
    <xf numFmtId="0" fontId="0" fillId="0" borderId="0" xfId="0" applyFill="1"/>
    <xf numFmtId="9" fontId="6" fillId="0" borderId="12" xfId="2" applyFont="1" applyFill="1" applyBorder="1" applyAlignment="1">
      <alignment vertical="center" wrapText="1"/>
    </xf>
    <xf numFmtId="9" fontId="6" fillId="0" borderId="13" xfId="2" applyFont="1" applyFill="1" applyBorder="1" applyAlignment="1">
      <alignment horizontal="center" vertical="center"/>
    </xf>
    <xf numFmtId="2" fontId="6" fillId="0" borderId="13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left" vertical="center" indent="1"/>
    </xf>
    <xf numFmtId="0" fontId="6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vertical="center"/>
    </xf>
    <xf numFmtId="165" fontId="6" fillId="0" borderId="20" xfId="1" applyNumberFormat="1" applyFont="1" applyFill="1" applyBorder="1" applyAlignment="1">
      <alignment vertical="center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164" fontId="3" fillId="0" borderId="0" xfId="0" applyNumberFormat="1" applyFont="1" applyFill="1"/>
    <xf numFmtId="165" fontId="3" fillId="0" borderId="0" xfId="0" applyNumberFormat="1" applyFont="1" applyFill="1"/>
    <xf numFmtId="0" fontId="3" fillId="0" borderId="21" xfId="0" applyFont="1" applyBorder="1"/>
    <xf numFmtId="0" fontId="8" fillId="0" borderId="22" xfId="0" applyFont="1" applyBorder="1"/>
    <xf numFmtId="0" fontId="3" fillId="0" borderId="22" xfId="0" applyFont="1" applyBorder="1" applyAlignment="1">
      <alignment horizontal="center" vertical="center"/>
    </xf>
    <xf numFmtId="164" fontId="3" fillId="0" borderId="22" xfId="0" applyNumberFormat="1" applyFont="1" applyBorder="1"/>
    <xf numFmtId="0" fontId="3" fillId="0" borderId="22" xfId="0" applyFont="1" applyBorder="1"/>
    <xf numFmtId="165" fontId="5" fillId="0" borderId="23" xfId="1" applyNumberFormat="1" applyFont="1" applyBorder="1" applyAlignment="1">
      <alignment vertical="center"/>
    </xf>
    <xf numFmtId="0" fontId="3" fillId="0" borderId="24" xfId="0" applyFont="1" applyBorder="1"/>
    <xf numFmtId="0" fontId="8" fillId="0" borderId="25" xfId="0" applyFont="1" applyBorder="1"/>
    <xf numFmtId="0" fontId="3" fillId="0" borderId="25" xfId="0" applyFont="1" applyBorder="1" applyAlignment="1">
      <alignment horizontal="center" vertical="center"/>
    </xf>
    <xf numFmtId="164" fontId="3" fillId="0" borderId="25" xfId="0" applyNumberFormat="1" applyFont="1" applyBorder="1"/>
    <xf numFmtId="0" fontId="3" fillId="0" borderId="25" xfId="0" applyFont="1" applyBorder="1"/>
    <xf numFmtId="165" fontId="5" fillId="0" borderId="26" xfId="1" applyNumberFormat="1" applyFont="1" applyBorder="1" applyAlignment="1">
      <alignment vertical="center"/>
    </xf>
    <xf numFmtId="0" fontId="3" fillId="0" borderId="27" xfId="0" applyFont="1" applyBorder="1"/>
    <xf numFmtId="0" fontId="8" fillId="0" borderId="28" xfId="0" applyFont="1" applyBorder="1"/>
    <xf numFmtId="0" fontId="3" fillId="0" borderId="28" xfId="0" applyFont="1" applyBorder="1" applyAlignment="1">
      <alignment horizontal="center" vertical="center"/>
    </xf>
    <xf numFmtId="164" fontId="3" fillId="0" borderId="28" xfId="0" applyNumberFormat="1" applyFont="1" applyBorder="1"/>
    <xf numFmtId="0" fontId="3" fillId="0" borderId="28" xfId="0" applyFont="1" applyBorder="1"/>
    <xf numFmtId="165" fontId="5" fillId="0" borderId="29" xfId="1" applyNumberFormat="1" applyFont="1" applyBorder="1" applyAlignment="1">
      <alignment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381001</xdr:colOff>
      <xdr:row>0</xdr:row>
      <xdr:rowOff>0</xdr:rowOff>
    </xdr:from>
    <xdr:to>
      <xdr:col>5</xdr:col>
      <xdr:colOff>1066241</xdr:colOff>
      <xdr:row>1</xdr:row>
      <xdr:rowOff>63874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6" y="0"/>
          <a:ext cx="1513915" cy="3972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</xdr:row>
          <xdr:rowOff>104775</xdr:rowOff>
        </xdr:from>
        <xdr:to>
          <xdr:col>5</xdr:col>
          <xdr:colOff>1076325</xdr:colOff>
          <xdr:row>2</xdr:row>
          <xdr:rowOff>171450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ORDEN%20DE%20TRABAJOS%20-REV03%20-%20San%20Miguel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RDEN%20DE%20TRABAJOS%20-REV03%20-%20San%20Mig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 1 - Hall y bol"/>
      <sheetName val="OT 2 - Baños"/>
      <sheetName val="OT3 - Techos asc"/>
      <sheetName val="San Miguel"/>
      <sheetName val="San Miguel PLACOT"/>
      <sheetName val="OT 4 - Pintura"/>
      <sheetName val="OT5 - Lumina"/>
      <sheetName val="OT6 - reparacion de frente and"/>
      <sheetName val="Renglon 2 - SAN MARTIN"/>
    </sheetNames>
    <sheetDataSet>
      <sheetData sheetId="0"/>
      <sheetData sheetId="1"/>
      <sheetData sheetId="2">
        <row r="25">
          <cell r="F25">
            <v>98.8</v>
          </cell>
        </row>
        <row r="26">
          <cell r="F26">
            <v>5.875</v>
          </cell>
        </row>
        <row r="36">
          <cell r="F36">
            <v>16</v>
          </cell>
        </row>
        <row r="38">
          <cell r="F38">
            <v>270.39999999999998</v>
          </cell>
        </row>
        <row r="42">
          <cell r="F42">
            <v>10.32</v>
          </cell>
        </row>
        <row r="43">
          <cell r="F43">
            <v>3</v>
          </cell>
        </row>
        <row r="44">
          <cell r="F44">
            <v>18.2</v>
          </cell>
        </row>
        <row r="49">
          <cell r="F49">
            <v>4</v>
          </cell>
        </row>
        <row r="55">
          <cell r="F55">
            <v>75</v>
          </cell>
        </row>
        <row r="57">
          <cell r="F57">
            <v>40</v>
          </cell>
        </row>
        <row r="58">
          <cell r="F58">
            <v>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 1 - Hall y bol"/>
      <sheetName val="OT 2 - Baños"/>
      <sheetName val="OT3 - Techos asc"/>
      <sheetName val="San Miguel"/>
      <sheetName val="San Miguel PLACOT"/>
      <sheetName val="OT 4 - Pintura"/>
      <sheetName val="OT5 - Lumina"/>
      <sheetName val="OT6 - reparacion de frente and"/>
      <sheetName val="Renglon 2 - SAN MARTIN"/>
    </sheetNames>
    <sheetDataSet>
      <sheetData sheetId="0"/>
      <sheetData sheetId="1"/>
      <sheetData sheetId="2">
        <row r="22">
          <cell r="F22">
            <v>1000</v>
          </cell>
        </row>
        <row r="23">
          <cell r="F23">
            <v>268.8</v>
          </cell>
        </row>
        <row r="27">
          <cell r="F27">
            <v>77</v>
          </cell>
        </row>
        <row r="28">
          <cell r="F28">
            <v>12.35</v>
          </cell>
        </row>
        <row r="29">
          <cell r="F29">
            <v>16</v>
          </cell>
        </row>
        <row r="30">
          <cell r="F30">
            <v>76</v>
          </cell>
        </row>
        <row r="32">
          <cell r="F32">
            <v>50</v>
          </cell>
        </row>
        <row r="33">
          <cell r="F33">
            <v>134.4</v>
          </cell>
        </row>
        <row r="39">
          <cell r="F39">
            <v>178</v>
          </cell>
        </row>
        <row r="43">
          <cell r="F43">
            <v>7.5562500000000004</v>
          </cell>
        </row>
        <row r="44">
          <cell r="F44">
            <v>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H29"/>
  <sheetViews>
    <sheetView showGridLines="0" tabSelected="1" topLeftCell="A8" zoomScale="85" zoomScaleNormal="85" workbookViewId="0">
      <selection activeCell="K22" sqref="K22"/>
    </sheetView>
  </sheetViews>
  <sheetFormatPr baseColWidth="10" defaultRowHeight="15" x14ac:dyDescent="0.25"/>
  <cols>
    <col min="1" max="1" width="8.5703125" customWidth="1"/>
    <col min="2" max="2" width="67.5703125" customWidth="1"/>
    <col min="3" max="3" width="8.42578125" customWidth="1"/>
    <col min="4" max="4" width="11.28515625" style="2" customWidth="1"/>
    <col min="5" max="5" width="12.42578125" customWidth="1"/>
    <col min="6" max="6" width="16.42578125" style="3" customWidth="1"/>
  </cols>
  <sheetData>
    <row r="1" spans="1:8" ht="26.25" customHeight="1" x14ac:dyDescent="0.25">
      <c r="A1" s="1" t="s">
        <v>0</v>
      </c>
    </row>
    <row r="2" spans="1:8" ht="18" x14ac:dyDescent="0.25">
      <c r="A2" s="4" t="s">
        <v>1</v>
      </c>
      <c r="B2" s="5"/>
      <c r="C2" s="6"/>
      <c r="D2" s="7"/>
      <c r="E2" s="5"/>
      <c r="F2" s="8"/>
    </row>
    <row r="3" spans="1:8" ht="18" x14ac:dyDescent="0.25">
      <c r="A3" s="4"/>
      <c r="B3" s="5"/>
      <c r="C3" s="6"/>
      <c r="D3" s="7"/>
      <c r="E3" s="5"/>
      <c r="F3" s="8"/>
      <c r="H3" s="4"/>
    </row>
    <row r="4" spans="1:8" hidden="1" x14ac:dyDescent="0.25">
      <c r="A4" s="5"/>
      <c r="B4" s="5"/>
      <c r="C4" s="6"/>
      <c r="D4" s="7"/>
      <c r="E4" s="5" t="s">
        <v>2</v>
      </c>
      <c r="F4" s="9">
        <v>1.7</v>
      </c>
    </row>
    <row r="5" spans="1:8" ht="20.25" x14ac:dyDescent="0.25">
      <c r="A5" s="10" t="s">
        <v>3</v>
      </c>
      <c r="B5" s="10"/>
      <c r="C5" s="10"/>
      <c r="D5" s="10"/>
      <c r="E5" s="10"/>
      <c r="F5" s="10"/>
    </row>
    <row r="6" spans="1:8" ht="21" thickBot="1" x14ac:dyDescent="0.3">
      <c r="A6" s="11"/>
      <c r="B6" s="11"/>
      <c r="C6" s="11"/>
      <c r="D6" s="12"/>
      <c r="E6" s="11"/>
      <c r="F6" s="13"/>
    </row>
    <row r="7" spans="1:8" ht="26.25" thickBot="1" x14ac:dyDescent="0.3">
      <c r="A7" s="14" t="s">
        <v>4</v>
      </c>
      <c r="B7" s="15" t="s">
        <v>5</v>
      </c>
      <c r="C7" s="16" t="s">
        <v>6</v>
      </c>
      <c r="D7" s="17" t="s">
        <v>7</v>
      </c>
      <c r="E7" s="18" t="s">
        <v>8</v>
      </c>
      <c r="F7" s="19" t="s">
        <v>9</v>
      </c>
    </row>
    <row r="8" spans="1:8" x14ac:dyDescent="0.25">
      <c r="A8" s="20">
        <v>1</v>
      </c>
      <c r="B8" s="21" t="s">
        <v>10</v>
      </c>
      <c r="C8" s="22" t="s">
        <v>11</v>
      </c>
      <c r="D8" s="23">
        <f>+'[1]OT3 - Techos asc'!F42+'[1]OT3 - Techos asc'!F43</f>
        <v>13.32</v>
      </c>
      <c r="E8" s="24"/>
      <c r="F8" s="25">
        <f>+D8*E8</f>
        <v>0</v>
      </c>
    </row>
    <row r="9" spans="1:8" x14ac:dyDescent="0.25">
      <c r="A9" s="26">
        <v>2</v>
      </c>
      <c r="B9" s="27" t="s">
        <v>12</v>
      </c>
      <c r="C9" s="28" t="s">
        <v>13</v>
      </c>
      <c r="D9" s="29">
        <f>+'[1]OT3 - Techos asc'!F44</f>
        <v>18.2</v>
      </c>
      <c r="E9" s="30"/>
      <c r="F9" s="31">
        <f>+D9*E9</f>
        <v>0</v>
      </c>
    </row>
    <row r="10" spans="1:8" s="32" customFormat="1" x14ac:dyDescent="0.25">
      <c r="A10" s="26">
        <v>3</v>
      </c>
      <c r="B10" s="27" t="s">
        <v>14</v>
      </c>
      <c r="C10" s="28" t="s">
        <v>15</v>
      </c>
      <c r="D10" s="29">
        <f>+'[2]OT3 - Techos asc'!F43+'[2]OT3 - Techos asc'!F44</f>
        <v>10.55625</v>
      </c>
      <c r="E10" s="30"/>
      <c r="F10" s="31">
        <f>+E10*D10</f>
        <v>0</v>
      </c>
    </row>
    <row r="11" spans="1:8" x14ac:dyDescent="0.25">
      <c r="A11" s="26">
        <v>4</v>
      </c>
      <c r="B11" s="27" t="s">
        <v>16</v>
      </c>
      <c r="C11" s="28" t="s">
        <v>17</v>
      </c>
      <c r="D11" s="29">
        <f>+'[1]OT3 - Techos asc'!F38</f>
        <v>270.39999999999998</v>
      </c>
      <c r="E11" s="30"/>
      <c r="F11" s="31">
        <f t="shared" ref="F11:F12" si="0">+E11*D11</f>
        <v>0</v>
      </c>
    </row>
    <row r="12" spans="1:8" x14ac:dyDescent="0.25">
      <c r="A12" s="26">
        <v>5</v>
      </c>
      <c r="B12" s="27" t="s">
        <v>18</v>
      </c>
      <c r="C12" s="28" t="s">
        <v>13</v>
      </c>
      <c r="D12" s="29">
        <f>+'[1]OT3 - Techos asc'!F49</f>
        <v>4</v>
      </c>
      <c r="E12" s="30"/>
      <c r="F12" s="31">
        <f t="shared" si="0"/>
        <v>0</v>
      </c>
    </row>
    <row r="13" spans="1:8" x14ac:dyDescent="0.25">
      <c r="A13" s="26">
        <v>6</v>
      </c>
      <c r="B13" s="27" t="s">
        <v>19</v>
      </c>
      <c r="C13" s="28" t="s">
        <v>17</v>
      </c>
      <c r="D13" s="29">
        <f>+'[2]OT3 - Techos asc'!F33</f>
        <v>134.4</v>
      </c>
      <c r="E13" s="30"/>
      <c r="F13" s="31">
        <f>+D13*E13</f>
        <v>0</v>
      </c>
    </row>
    <row r="14" spans="1:8" x14ac:dyDescent="0.25">
      <c r="A14" s="26">
        <v>7</v>
      </c>
      <c r="B14" s="27" t="s">
        <v>20</v>
      </c>
      <c r="C14" s="28" t="s">
        <v>17</v>
      </c>
      <c r="D14" s="29">
        <f>+'[2]OT3 - Techos asc'!F32</f>
        <v>50</v>
      </c>
      <c r="E14" s="30"/>
      <c r="F14" s="31">
        <f>+E14*D14</f>
        <v>0</v>
      </c>
    </row>
    <row r="15" spans="1:8" x14ac:dyDescent="0.25">
      <c r="A15" s="26">
        <v>8</v>
      </c>
      <c r="B15" s="27" t="s">
        <v>21</v>
      </c>
      <c r="C15" s="28" t="s">
        <v>22</v>
      </c>
      <c r="D15" s="29">
        <f>+'[2]OT3 - Techos asc'!F30</f>
        <v>76</v>
      </c>
      <c r="E15" s="30"/>
      <c r="F15" s="31">
        <f t="shared" ref="F15:F19" si="1">+E15*D15</f>
        <v>0</v>
      </c>
    </row>
    <row r="16" spans="1:8" x14ac:dyDescent="0.25">
      <c r="A16" s="26">
        <v>9</v>
      </c>
      <c r="B16" s="27" t="s">
        <v>23</v>
      </c>
      <c r="C16" s="28" t="s">
        <v>22</v>
      </c>
      <c r="D16" s="29">
        <f>+'[2]OT3 - Techos asc'!F27+'[2]OT3 - Techos asc'!F28</f>
        <v>89.35</v>
      </c>
      <c r="E16" s="30"/>
      <c r="F16" s="31">
        <f t="shared" si="1"/>
        <v>0</v>
      </c>
    </row>
    <row r="17" spans="1:6" x14ac:dyDescent="0.25">
      <c r="A17" s="26">
        <v>10</v>
      </c>
      <c r="B17" s="27" t="s">
        <v>24</v>
      </c>
      <c r="C17" s="28" t="s">
        <v>22</v>
      </c>
      <c r="D17" s="29">
        <f>+'[2]OT3 - Techos asc'!F29</f>
        <v>16</v>
      </c>
      <c r="E17" s="30"/>
      <c r="F17" s="31">
        <f t="shared" si="1"/>
        <v>0</v>
      </c>
    </row>
    <row r="18" spans="1:6" ht="25.5" x14ac:dyDescent="0.25">
      <c r="A18" s="26">
        <v>11</v>
      </c>
      <c r="B18" s="27" t="s">
        <v>25</v>
      </c>
      <c r="C18" s="28" t="s">
        <v>15</v>
      </c>
      <c r="D18" s="29">
        <v>0.3</v>
      </c>
      <c r="E18" s="30"/>
      <c r="F18" s="31">
        <f t="shared" si="1"/>
        <v>0</v>
      </c>
    </row>
    <row r="19" spans="1:6" x14ac:dyDescent="0.25">
      <c r="A19" s="26">
        <v>12</v>
      </c>
      <c r="B19" s="27" t="s">
        <v>26</v>
      </c>
      <c r="C19" s="28" t="s">
        <v>13</v>
      </c>
      <c r="D19" s="29">
        <v>2</v>
      </c>
      <c r="E19" s="30"/>
      <c r="F19" s="31">
        <f t="shared" si="1"/>
        <v>0</v>
      </c>
    </row>
    <row r="20" spans="1:6" x14ac:dyDescent="0.25">
      <c r="A20" s="26">
        <v>13</v>
      </c>
      <c r="B20" s="27" t="s">
        <v>27</v>
      </c>
      <c r="C20" s="28" t="s">
        <v>17</v>
      </c>
      <c r="D20" s="29">
        <f>+'[1]OT3 - Techos asc'!F25+'[1]OT3 - Techos asc'!F26</f>
        <v>104.675</v>
      </c>
      <c r="E20" s="30"/>
      <c r="F20" s="31">
        <f>+E20*D20</f>
        <v>0</v>
      </c>
    </row>
    <row r="21" spans="1:6" x14ac:dyDescent="0.25">
      <c r="A21" s="26">
        <v>14</v>
      </c>
      <c r="B21" s="27" t="s">
        <v>28</v>
      </c>
      <c r="C21" s="28" t="s">
        <v>17</v>
      </c>
      <c r="D21" s="29">
        <f>+'[2]OT3 - Techos asc'!F22+'[2]OT3 - Techos asc'!F23</f>
        <v>1268.8</v>
      </c>
      <c r="E21" s="30"/>
      <c r="F21" s="31">
        <f>+E21*D21</f>
        <v>0</v>
      </c>
    </row>
    <row r="22" spans="1:6" ht="25.5" x14ac:dyDescent="0.25">
      <c r="A22" s="26">
        <v>15</v>
      </c>
      <c r="B22" s="33" t="s">
        <v>29</v>
      </c>
      <c r="C22" s="34" t="s">
        <v>30</v>
      </c>
      <c r="D22" s="29">
        <f>+'[1]OT3 - Techos asc'!F58+'[1]OT3 - Techos asc'!F36</f>
        <v>21</v>
      </c>
      <c r="E22" s="30"/>
      <c r="F22" s="31">
        <f>+E22*D22</f>
        <v>0</v>
      </c>
    </row>
    <row r="23" spans="1:6" x14ac:dyDescent="0.25">
      <c r="A23" s="26">
        <v>16</v>
      </c>
      <c r="B23" s="27" t="s">
        <v>31</v>
      </c>
      <c r="C23" s="28" t="s">
        <v>22</v>
      </c>
      <c r="D23" s="29">
        <f>+'[1]OT3 - Techos asc'!F57</f>
        <v>40</v>
      </c>
      <c r="E23" s="35"/>
      <c r="F23" s="31">
        <f t="shared" ref="F23" si="2">+E23*D23</f>
        <v>0</v>
      </c>
    </row>
    <row r="24" spans="1:6" x14ac:dyDescent="0.25">
      <c r="A24" s="26">
        <v>17</v>
      </c>
      <c r="B24" s="36" t="s">
        <v>32</v>
      </c>
      <c r="C24" s="28" t="s">
        <v>33</v>
      </c>
      <c r="D24" s="29">
        <f>+'[1]OT3 - Techos asc'!F55</f>
        <v>75</v>
      </c>
      <c r="E24" s="30"/>
      <c r="F24" s="31">
        <f>+D24*E24</f>
        <v>0</v>
      </c>
    </row>
    <row r="25" spans="1:6" ht="15.75" thickBot="1" x14ac:dyDescent="0.3">
      <c r="A25" s="37">
        <v>18</v>
      </c>
      <c r="B25" s="38" t="s">
        <v>34</v>
      </c>
      <c r="C25" s="39" t="s">
        <v>22</v>
      </c>
      <c r="D25" s="40">
        <f>+'[2]OT3 - Techos asc'!F39</f>
        <v>178</v>
      </c>
      <c r="E25" s="41"/>
      <c r="F25" s="42">
        <f t="shared" ref="F25" si="3">+D25*E25</f>
        <v>0</v>
      </c>
    </row>
    <row r="26" spans="1:6" ht="6.75" customHeight="1" thickBot="1" x14ac:dyDescent="0.3">
      <c r="A26" s="43"/>
      <c r="B26" s="43"/>
      <c r="C26" s="44"/>
      <c r="D26" s="45"/>
      <c r="E26" s="43"/>
      <c r="F26" s="46"/>
    </row>
    <row r="27" spans="1:6" x14ac:dyDescent="0.25">
      <c r="A27" s="47"/>
      <c r="B27" s="48" t="s">
        <v>35</v>
      </c>
      <c r="C27" s="49"/>
      <c r="D27" s="50"/>
      <c r="E27" s="51"/>
      <c r="F27" s="52">
        <f>SUM(F8:F26)</f>
        <v>0</v>
      </c>
    </row>
    <row r="28" spans="1:6" x14ac:dyDescent="0.25">
      <c r="A28" s="53"/>
      <c r="B28" s="54" t="s">
        <v>36</v>
      </c>
      <c r="C28" s="55"/>
      <c r="D28" s="56"/>
      <c r="E28" s="57"/>
      <c r="F28" s="58">
        <f>+F27*0.21</f>
        <v>0</v>
      </c>
    </row>
    <row r="29" spans="1:6" ht="15.75" thickBot="1" x14ac:dyDescent="0.3">
      <c r="A29" s="59"/>
      <c r="B29" s="60" t="s">
        <v>37</v>
      </c>
      <c r="C29" s="61"/>
      <c r="D29" s="62"/>
      <c r="E29" s="63"/>
      <c r="F29" s="64">
        <f>+F28+F27</f>
        <v>0</v>
      </c>
    </row>
  </sheetData>
  <mergeCells count="1">
    <mergeCell ref="A5:F5"/>
  </mergeCells>
  <printOptions horizontalCentered="1"/>
  <pageMargins left="0.70866141732283472" right="0.31496062992125984" top="0.43307086614173229" bottom="0.59055118110236227" header="0.31496062992125984" footer="0.31496062992125984"/>
  <pageSetup paperSize="9" scale="94" fitToHeight="2" orientation="landscape" verticalDpi="4294967293" r:id="rId1"/>
  <headerFooter>
    <oddFooter>&amp;LPlanilla de Cotizacion&amp;CRENGLÓN 5 - LÍNEA BELGRANO SUR&amp;R&amp;P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4</xdr:col>
                <xdr:colOff>381000</xdr:colOff>
                <xdr:row>1</xdr:row>
                <xdr:rowOff>104775</xdr:rowOff>
              </from>
              <to>
                <xdr:col>5</xdr:col>
                <xdr:colOff>1076325</xdr:colOff>
                <xdr:row>2</xdr:row>
                <xdr:rowOff>171450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San Miguel PLACOT</vt:lpstr>
      <vt:lpstr>'San Miguel PLACOT'!Área_de_impresión</vt:lpstr>
      <vt:lpstr>'San Miguel PLACOT'!Títulos_a_imprimir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Grau, Benjamín</dc:creator>
  <cp:lastModifiedBy>Grau, Benjamín</cp:lastModifiedBy>
  <dcterms:created xsi:type="dcterms:W3CDTF">2017-02-16T15:44:28Z</dcterms:created>
  <dcterms:modified xsi:type="dcterms:W3CDTF">2017-02-16T15:44:54Z</dcterms:modified>
</cp:coreProperties>
</file>