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12-12-2016 - RC. 13327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1" i="1" l="1"/>
  <c r="I141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26" i="1"/>
  <c r="J2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K144" i="1" l="1"/>
  <c r="J144" i="1" l="1"/>
  <c r="J146" i="1" s="1"/>
  <c r="J149" i="1" l="1"/>
  <c r="K147" i="1"/>
</calcChain>
</file>

<file path=xl/sharedStrings.xml><?xml version="1.0" encoding="utf-8"?>
<sst xmlns="http://schemas.openxmlformats.org/spreadsheetml/2006/main" count="255" uniqueCount="148">
  <si>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</si>
  <si>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</si>
  <si>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</si>
  <si>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</si>
  <si>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</si>
  <si>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</si>
  <si>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</si>
  <si>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</si>
  <si>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</si>
  <si>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</si>
  <si>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</si>
  <si>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</si>
  <si>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</si>
  <si>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</si>
  <si>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</si>
  <si>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</si>
  <si>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</si>
  <si>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</si>
  <si>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</si>
  <si>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</si>
  <si>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</si>
  <si>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</si>
  <si>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</si>
  <si>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</si>
  <si>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</si>
  <si>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</si>
  <si>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</si>
  <si>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</si>
  <si>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</si>
  <si>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</si>
  <si>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</si>
  <si>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</si>
  <si>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</si>
  <si>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</si>
  <si>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</si>
  <si>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</si>
  <si>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</si>
  <si>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</si>
  <si>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C/U</t>
  </si>
  <si>
    <t>RETEN - CABLES DE BAJADA - PLASTICO  - TELEFONICOS</t>
  </si>
  <si>
    <t>BARRA DE ACERO REDONDA CINCADA 1/4" x 1 MT</t>
  </si>
  <si>
    <t>TENSOR  OJO OJO GALVANIZADO 16 X 590 MM</t>
  </si>
  <si>
    <t>TENSOR OJO OJO GALVANIZADO (3/8") 20 X 650 MM</t>
  </si>
  <si>
    <t>TENSOR ZINCADO Y GALVANIZADO U PARA AJUSTE DE RIENDAS DE TORRE MATERIAL  CON GUARDACABO</t>
  </si>
  <si>
    <t>SELLADOR SILICONADO INCOLORO NEUTRO</t>
  </si>
  <si>
    <t>ESPUMA POLIURETANICA AEROSOL X300ML</t>
  </si>
  <si>
    <t>MANGUERA DE PVC PARA USO EN AIRE COMPRIMIDO DE 1/2" (12.7MM) DE DIAMETRO INTERIOR</t>
  </si>
  <si>
    <t>MTS</t>
  </si>
  <si>
    <t>PILA ALCALINA CHICA AA</t>
  </si>
  <si>
    <t>NRO</t>
  </si>
  <si>
    <t>PRECINTO PLÁSTICO 150MM LARGO</t>
  </si>
  <si>
    <t>PRECINTO PLÁSTICO 200MM LARGO</t>
  </si>
  <si>
    <t>PRECINTO PLÁSTICO 300MM X 5MM DE ESPESOR</t>
  </si>
  <si>
    <t>PRECINTO SUJETACABLE PLASTICO 2.5X100MM</t>
  </si>
  <si>
    <t>CINTA METRICA 5M X 19MM METALICA RETRACTIL</t>
  </si>
  <si>
    <t>MODULO TOMACORRIENTE 220 10A 2M  TIPO ZOLODA</t>
  </si>
  <si>
    <t>MODULO TOMACORRIENTE  PC 1 X RJ45  1M  TIPO ZOLODA</t>
  </si>
  <si>
    <t>MODULO TOMACORRIENTE 1XRJ11- 1M TIPO ZOLODA</t>
  </si>
  <si>
    <t>PERISCOPIO UNIVERSAL DE CONEXIONES. BLANCO. TIPO ZOLODA</t>
  </si>
  <si>
    <t>MARCO PARA PERISCOPIO DE PVC.</t>
  </si>
  <si>
    <t>ZAPATILLA ELECTRICA PROLONGADOR CABLE 1,5MTS DE 4 TOMAS MULTINORMA</t>
  </si>
  <si>
    <t>SOPORTE BASTIDOR PVC PARA LLAVE TECLA</t>
  </si>
  <si>
    <t>TAPA PVC PARA BASTIDOR</t>
  </si>
  <si>
    <t>INTERRUPTOR TERMOMAGNETICO BIP 16A220VCA</t>
  </si>
  <si>
    <t>INTERRUPTOR TERMOMAGNETICO BIPO 25A/220V</t>
  </si>
  <si>
    <t>TERMINAL IDEN COBR ESTA 4MM2 TORN3/16</t>
  </si>
  <si>
    <t>TERMINAL HORQUILLA AISLADO AZUL; DIÁM.: 4MM; SECC.: 1/2,5MM2. (TIPO AMPLIVERSAL 165012)</t>
  </si>
  <si>
    <t>TERMINAL HORQUILLA AISLADO AZUL; DIÁM.: 5MM, SECC.: 1/2,5MM2 (TIPO AMPLIVERSAL 130678)</t>
  </si>
  <si>
    <t>TERMINAL OJAL PREAISLADO AMARILLO DE 8MM. PARA SECCIÓN DE 2.5 / 6MM. (TIPO AMPLIVERSAL 34856)</t>
  </si>
  <si>
    <t>TERMINAL OJAL AISLADO AMARILLO, DIÁM.: 6MM, SECC.: 2,5/6MM2. (TIPO AMPLIVERSAL 165019)</t>
  </si>
  <si>
    <t>TERMINAL OJAL PREAISLADO AZUL DE 5MM. PARA SECCIÓN DE 1 / 2,5MM. (TIPO AMPLIVERSAL 130102 Ó LCT B4)</t>
  </si>
  <si>
    <t>TERMINAL OJAL AZUL Ø4MM SECCION 1,02/2,64MM²</t>
  </si>
  <si>
    <t>TERMINAL FAST-ON HEMBRA PREAISLADO AZUL DE 6.3MM. P/SECC. 1 / 2.5MM. (TIPO AMPLIVERSAL 735160)</t>
  </si>
  <si>
    <t>TERMINAL PIN PREAISLADO ROJO DE 9.9MM. PARA SECCIÓN DE 0,25 / 1.5MM. (TIPO AMPLIVERSAL A13 165167)</t>
  </si>
  <si>
    <t>LINTERNA DE MANO DE 19 LEDS RECARGABLES DE 200 A 600 LUMENS</t>
  </si>
  <si>
    <t>LINTERNA LED VINCHA</t>
  </si>
  <si>
    <t>PILA 1.5V ALCALINA GRANDE TAMANO D</t>
  </si>
  <si>
    <t>PILA 1.5V ALCALINA AAA ALTO CONSUMO</t>
  </si>
  <si>
    <t>BATERIA 9V</t>
  </si>
  <si>
    <t>RIEL DIN P/MONTAJE DE TÉRMICAS.</t>
  </si>
  <si>
    <t>CINTA AISLADORA AUTOSOLDABLE 19X0.76MM</t>
  </si>
  <si>
    <t>CINTA AISLADORA NEGRA ROLLO 20MTS</t>
  </si>
  <si>
    <t>TUBO TERMOCONTRAÍBLE PARED FINA S/ADHES. 6,4MM (1/4")</t>
  </si>
  <si>
    <t>TUBO TERMOCONTRAÍBLE PARED FINA S/ADHES. 19,1MM (3/4")</t>
  </si>
  <si>
    <t>ALICATE CORTE OBLICUO 175 MM AISLAMIENTO 1000 V</t>
  </si>
  <si>
    <t>ALICATE CORTE OBLICUO AISLADO 1KV 180MM</t>
  </si>
  <si>
    <t>CUTTER RETRACTIL GRANDE P/ HOJA 18 MM.-</t>
  </si>
  <si>
    <t>ALICATE DE CORTE DIAGONAL 6"</t>
  </si>
  <si>
    <t>CINTA PASACABLE 30 MTS</t>
  </si>
  <si>
    <t>CUCHILLA PARA ELECTRICISTA</t>
  </si>
  <si>
    <t>MAZA 5KG CON CABO</t>
  </si>
  <si>
    <t>TIRAFONDOS CABEZA HEXAGONAL 3/8 X 3" DE LARGO</t>
  </si>
  <si>
    <t>ARCO SIERRA EXTENSIBLE 305-406MM</t>
  </si>
  <si>
    <t>MAGNETIZADOR/ DESMAGNETIZADOR</t>
  </si>
  <si>
    <t>CABO PARA PALA 650MM</t>
  </si>
  <si>
    <t>MARTILLO PENA ASIMETRICO 250GR</t>
  </si>
  <si>
    <t>MECHA WIDIA 8 MM.</t>
  </si>
  <si>
    <t>MECHA WIDIA 10MM.</t>
  </si>
  <si>
    <t>TARUGO NYLON 30 MM TIPO S6</t>
  </si>
  <si>
    <t>TARUGO NYLON 40MM NRO S8</t>
  </si>
  <si>
    <t>PALA  VIZCACHERA PROFUNDIDAD 1200MM, ANCHO 250MM</t>
  </si>
  <si>
    <t>ALICATE AISLADA DE CORTE ABLICUO DE 6"</t>
  </si>
  <si>
    <t>REMACHADORA MANUAL POP</t>
  </si>
  <si>
    <t>MECHA HSS JUEGO 1A13MM</t>
  </si>
  <si>
    <t>MECHA ACERO RAPIDO 15 MM</t>
  </si>
  <si>
    <t>JUEGO DE 5 MECHAS WIDIA 5 - 12 MM</t>
  </si>
  <si>
    <t>JUEGO DE LLAVES COMBINADAS DE 12 PIEZAS DESDE 6MM HASTA 22MM</t>
  </si>
  <si>
    <t>JUEGO DE TUBOS MÉTRICOS</t>
  </si>
  <si>
    <t>LLAVE FRANCESA 8"</t>
  </si>
  <si>
    <t>LLAVE AJUSTABLE (FRANCESA) 6". TIPO IRIMO 005.021A</t>
  </si>
  <si>
    <t>JUEGO DE LLAVES ALLEN, METRICO DE 2 A 12MM</t>
  </si>
  <si>
    <t>JUEGO DE LLAVES ALLEN - PULGADAS 0.28" A 5/8"</t>
  </si>
  <si>
    <t>LLAVE TUBO 3/8" ENCASTRE  1/4"</t>
  </si>
  <si>
    <t>LLAVE TUBO 7/16" ENCASTRE 1/4"</t>
  </si>
  <si>
    <t>LLAVE TUBO 1/2" ENCASTRE 1/4"</t>
  </si>
  <si>
    <t>LLAVE TUBO 9/16" ENCASTRE 1/4"</t>
  </si>
  <si>
    <t>LLAVE TUBO 5/8" ENCASTRE 1/4"</t>
  </si>
  <si>
    <t>TUBO LARGO 13/16" - SACA BUJIA - ENCASTRE 1/4"</t>
  </si>
  <si>
    <t>LLAVE TUBO - BARRA DE EXTENSIÓN 5" - LLAVES TUBO ENCASTRE 1/4"</t>
  </si>
  <si>
    <t>LLAVE CRIKET ENCASTRE 1/4"</t>
  </si>
  <si>
    <t>MANGO PALANCA DE FUERZA PARA CRIKET 1/4"</t>
  </si>
  <si>
    <t>JUEGO DE LLAVES TUBO DE 7 A 22 MM ENCASTRE 1/4"</t>
  </si>
  <si>
    <t>HOJA DE SIERRA JUNIOR</t>
  </si>
  <si>
    <t>HOJA DE SIERRA ACERO RÁPIDO 18D 300MM.</t>
  </si>
  <si>
    <t>TIRAFONDO 1/4" X 2" ( 6X 50MM). CABEZA HEXAGONAL DE 10 MM X 4 MM DE GROSOR - CINCADO</t>
  </si>
  <si>
    <t>TIRAFONDO CABEZA HEXAGONAL DE ACERO DE 3/16" X 2"</t>
  </si>
  <si>
    <t>TORNILLOS T2 6X1 PUNTA AGUJA AUTOPERFORANTE</t>
  </si>
  <si>
    <t>TORNILLO T1 AUTOROSCANTE /DURLOCK</t>
  </si>
  <si>
    <t>TARUGO FISHER NR.6 (CON TOPE)</t>
  </si>
  <si>
    <t>TARUGO FISHER NR.8 (CON TOPE)</t>
  </si>
  <si>
    <t>TARUGO FISHER NRO.10</t>
  </si>
  <si>
    <t>TORNILLO CABEZA TANQUE - PHILIPS ROSCA M6 PASO 1 LARGO 35MM INOXIDABLE</t>
  </si>
  <si>
    <t>CANDADO DE BRONCE MACIZO DOS LLAVES 40 MM</t>
  </si>
  <si>
    <t>LIMA CUADRADA DE 150MM</t>
  </si>
  <si>
    <t>LIMA REDONDA C/B 150 MM LAGO</t>
  </si>
  <si>
    <t>JUEGO DE LLAVES TORX CON ORIFICIO CENTRAL T10 A T50</t>
  </si>
  <si>
    <t>TENSOR PARA CABLE AUTOAJUSTABLE</t>
  </si>
  <si>
    <t>ANCLA DE EXPANSION CON ALETAS Y DISCO 200 MM</t>
  </si>
  <si>
    <t>BARRA DE ANCLAJE 15.8 MM X 1.5 METROS PARA RIENDA</t>
  </si>
  <si>
    <t>BARRA DE ANCLAJE LARGA DE UNA ARGOLLA 5/8 X 2.5 METROS</t>
  </si>
  <si>
    <t>GRILLETE DE ACERO CON DOS OJALES GALVANIZADO 9,5 MM (3/8")</t>
  </si>
  <si>
    <t>GRAMPA PRENSACABLE DE HIERRO ZINCADO 7/16"</t>
  </si>
  <si>
    <t>GRAMPA PRENSACABLE DE HIERRO ZINCADO 1/4"</t>
  </si>
  <si>
    <t>CABLE DE ACERO CINCADO 1 X 7 - CONSTRUCCION COMUN - 1 X 7 X 9 MM</t>
  </si>
  <si>
    <t>GRAMPA PRENSACABLE DE HIERRO ZINCADO 1/8"</t>
  </si>
  <si>
    <t>Almacen Liners - Reservistas Argentinos 101</t>
  </si>
  <si>
    <t>Subgerencia de Proyectos Informaticos y Telecomunicacion</t>
  </si>
  <si>
    <t>ELEMENTOS VARIOS DE FERRETERIA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</si>
</sst>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7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7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1" fillId="0" borderId="12" xfId="1" applyNumberFormat="1" applyFont="1" applyFill="1" applyBorder="1" applyAlignment="1" applyProtection="1">
      <alignment vertical="center" wrapText="1"/>
      <protection hidden="1"/>
    </xf>
    <xf numFmtId="167" fontId="1" fillId="0" borderId="12" xfId="0" applyNumberFormat="1" applyFont="1" applyFill="1" applyBorder="1" applyAlignment="1" applyProtection="1">
      <alignment vertical="center" wrapText="1"/>
      <protection hidden="1"/>
    </xf>
    <xf numFmtId="164" fontId="6" fillId="3" borderId="1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4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8" xfId="0" applyNumberFormat="1" applyFont="1" applyFill="1" applyBorder="1" applyAlignment="1" applyProtection="1">
      <alignment horizontal="center" vertical="center"/>
      <protection hidden="1"/>
    </xf>
    <xf numFmtId="167" fontId="6" fillId="0" borderId="11" xfId="0" applyNumberFormat="1" applyFont="1" applyFill="1" applyBorder="1" applyAlignment="1" applyProtection="1">
      <alignment horizontal="center" vertical="center"/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7" xfId="0" applyNumberFormat="1" applyFont="1" applyFill="1" applyBorder="1" applyAlignment="1" applyProtection="1">
      <alignment horizontal="center" vertical="center"/>
      <protection hidden="1"/>
    </xf>
    <xf numFmtId="167" fontId="8" fillId="4" borderId="17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0" xfId="0" applyFont="1" applyFill="1" applyBorder="1" applyProtection="1">
      <protection hidden="1"/>
    </xf>
    <xf numFmtId="0" fontId="1" fillId="0" borderId="21" xfId="0" applyNumberFormat="1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164" fontId="1" fillId="0" borderId="21" xfId="0" applyNumberFormat="1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3" xfId="0" applyNumberFormat="1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/>
      <protection locked="0"/>
    </xf>
    <xf numFmtId="165" fontId="1" fillId="2" borderId="23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4" xfId="1" applyNumberFormat="1" applyFont="1" applyFill="1" applyBorder="1" applyAlignment="1" applyProtection="1">
      <alignment vertical="center" wrapText="1"/>
      <protection locked="0"/>
    </xf>
    <xf numFmtId="164" fontId="1" fillId="2" borderId="25" xfId="1" applyNumberFormat="1" applyFont="1" applyFill="1" applyBorder="1" applyAlignment="1" applyProtection="1">
      <alignment vertical="center" wrapText="1"/>
      <protection locked="0"/>
    </xf>
    <xf numFmtId="164" fontId="1" fillId="2" borderId="25" xfId="1" applyNumberFormat="1" applyFont="1" applyFill="1" applyBorder="1" applyAlignment="1" applyProtection="1">
      <alignment vertical="center" wrapText="1"/>
      <protection hidden="1"/>
    </xf>
    <xf numFmtId="164" fontId="1" fillId="2" borderId="26" xfId="1" applyNumberFormat="1" applyFont="1" applyFill="1" applyBorder="1" applyAlignment="1" applyProtection="1">
      <alignment vertical="center" wrapText="1"/>
      <protection hidden="1"/>
    </xf>
    <xf numFmtId="167" fontId="1" fillId="0" borderId="26" xfId="0" applyNumberFormat="1" applyFont="1" applyFill="1" applyBorder="1" applyAlignment="1" applyProtection="1">
      <alignment vertical="center" wrapText="1"/>
      <protection hidden="1"/>
    </xf>
    <xf numFmtId="0" fontId="1" fillId="0" borderId="19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164" fontId="1" fillId="5" borderId="8" xfId="0" applyNumberFormat="1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1" fillId="5" borderId="3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49" fontId="1" fillId="2" borderId="28" xfId="0" applyNumberFormat="1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left" vertical="center"/>
      <protection hidden="1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164" fontId="6" fillId="3" borderId="8" xfId="0" applyNumberFormat="1" applyFont="1" applyFill="1" applyBorder="1" applyAlignment="1" applyProtection="1">
      <alignment horizontal="left" vertical="center"/>
      <protection hidden="1"/>
    </xf>
    <xf numFmtId="0" fontId="6" fillId="3" borderId="8" xfId="0" applyFont="1" applyFill="1" applyBorder="1" applyAlignment="1" applyProtection="1">
      <alignment horizontal="left" vertical="center"/>
      <protection hidden="1"/>
    </xf>
    <xf numFmtId="0" fontId="1" fillId="2" borderId="9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9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8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26" xfId="1" applyNumberFormat="1" applyFont="1" applyFill="1" applyBorder="1" applyAlignment="1" applyProtection="1">
      <alignment vertical="center" wrapText="1"/>
      <protection locked="0"/>
    </xf>
    <xf numFmtId="164" fontId="1" fillId="6" borderId="25" xfId="1" applyNumberFormat="1" applyFont="1" applyFill="1" applyBorder="1" applyAlignment="1" applyProtection="1">
      <alignment vertical="center" wrapText="1"/>
      <protection hidden="1"/>
    </xf>
    <xf numFmtId="0" fontId="10" fillId="0" borderId="37" xfId="0" applyFont="1" applyBorder="1" applyAlignment="1">
      <alignment horizontal="center" vertical="center" wrapText="1"/>
    </xf>
    <xf numFmtId="0" fontId="6" fillId="0" borderId="27" xfId="0" applyNumberFormat="1" applyFont="1" applyFill="1" applyBorder="1" applyAlignment="1" applyProtection="1">
      <alignment horizontal="center" vertical="center"/>
      <protection locked="0"/>
    </xf>
    <xf numFmtId="0" fontId="6" fillId="0" borderId="34" xfId="0" applyNumberFormat="1" applyFont="1" applyFill="1" applyBorder="1" applyAlignment="1" applyProtection="1">
      <alignment horizontal="center" vertical="center"/>
      <protection locked="0"/>
    </xf>
    <xf numFmtId="0" fontId="6" fillId="0" borderId="28" xfId="0" applyNumberFormat="1" applyFont="1" applyFill="1" applyBorder="1" applyAlignment="1" applyProtection="1">
      <alignment horizontal="center" vertical="center"/>
      <protection locked="0"/>
    </xf>
    <xf numFmtId="9" fontId="6" fillId="0" borderId="38" xfId="0" applyNumberFormat="1" applyFont="1" applyFill="1" applyBorder="1" applyAlignment="1" applyProtection="1">
      <alignment horizontal="center" vertical="center"/>
      <protection locked="0"/>
    </xf>
    <xf numFmtId="9" fontId="6" fillId="0" borderId="18" xfId="0" applyNumberFormat="1" applyFont="1" applyFill="1" applyBorder="1" applyAlignment="1" applyProtection="1">
      <alignment horizontal="center" vertical="center"/>
      <protection locked="0"/>
    </xf>
    <xf numFmtId="9" fontId="6" fillId="0" borderId="39" xfId="0" applyNumberFormat="1" applyFont="1" applyFill="1" applyBorder="1" applyAlignment="1" applyProtection="1">
      <alignment horizontal="center" vertical="center"/>
      <protection locked="0"/>
    </xf>
    <xf numFmtId="0" fontId="6" fillId="0" borderId="31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NumberFormat="1" applyFont="1" applyFill="1" applyBorder="1" applyAlignment="1" applyProtection="1">
      <alignment horizontal="center" vertical="center"/>
      <protection locked="0"/>
    </xf>
    <xf numFmtId="0" fontId="6" fillId="0" borderId="40" xfId="0" applyNumberFormat="1" applyFont="1" applyFill="1" applyBorder="1" applyAlignment="1" applyProtection="1">
      <alignment horizontal="center" vertical="center"/>
      <protection locked="0"/>
    </xf>
    <xf numFmtId="0" fontId="6" fillId="3" borderId="41" xfId="0" applyFont="1" applyFill="1" applyBorder="1" applyAlignment="1" applyProtection="1">
      <alignment horizontal="center" vertical="center" wrapText="1"/>
      <protection hidden="1"/>
    </xf>
    <xf numFmtId="0" fontId="6" fillId="3" borderId="42" xfId="0" applyFont="1" applyFill="1" applyBorder="1" applyAlignment="1" applyProtection="1">
      <alignment horizontal="center" vertical="center" wrapText="1"/>
      <protection hidden="1"/>
    </xf>
    <xf numFmtId="0" fontId="6" fillId="3" borderId="43" xfId="0" applyFont="1" applyFill="1" applyBorder="1" applyAlignment="1" applyProtection="1">
      <alignment horizontal="center" vertical="center" wrapText="1"/>
      <protection hidden="1"/>
    </xf>
    <xf numFmtId="49" fontId="1" fillId="0" borderId="42" xfId="0" applyNumberFormat="1" applyFont="1" applyFill="1" applyBorder="1" applyAlignment="1" applyProtection="1">
      <alignment horizontal="center" vertical="center"/>
      <protection hidden="1"/>
    </xf>
    <xf numFmtId="0" fontId="1" fillId="2" borderId="44" xfId="0" applyNumberFormat="1" applyFont="1" applyFill="1" applyBorder="1" applyAlignment="1" applyProtection="1">
      <alignment horizontal="center"/>
      <protection locked="0"/>
    </xf>
    <xf numFmtId="0" fontId="1" fillId="2" borderId="16" xfId="0" applyNumberFormat="1" applyFont="1" applyFill="1" applyBorder="1" applyAlignment="1" applyProtection="1">
      <alignment horizontal="center"/>
      <protection locked="0"/>
    </xf>
    <xf numFmtId="0" fontId="1" fillId="2" borderId="45" xfId="0" applyNumberFormat="1" applyFont="1" applyFill="1" applyBorder="1" applyAlignment="1" applyProtection="1">
      <alignment horizontal="center"/>
      <protection locked="0"/>
    </xf>
    <xf numFmtId="0" fontId="1" fillId="2" borderId="46" xfId="0" applyNumberFormat="1" applyFont="1" applyFill="1" applyBorder="1" applyAlignment="1" applyProtection="1">
      <alignment horizontal="center"/>
      <protection locked="0"/>
    </xf>
    <xf numFmtId="0" fontId="1" fillId="2" borderId="0" xfId="0" applyNumberFormat="1" applyFont="1" applyFill="1" applyBorder="1" applyAlignment="1" applyProtection="1">
      <alignment horizontal="center"/>
      <protection locked="0"/>
    </xf>
    <xf numFmtId="0" fontId="1" fillId="2" borderId="47" xfId="0" applyNumberFormat="1" applyFont="1" applyFill="1" applyBorder="1" applyAlignment="1" applyProtection="1">
      <alignment horizontal="center"/>
      <protection locked="0"/>
    </xf>
    <xf numFmtId="0" fontId="1" fillId="2" borderId="48" xfId="0" applyNumberFormat="1" applyFont="1" applyFill="1" applyBorder="1" applyAlignment="1" applyProtection="1">
      <alignment horizontal="center"/>
      <protection locked="0"/>
    </xf>
    <xf numFmtId="0" fontId="1" fillId="2" borderId="49" xfId="0" applyNumberFormat="1" applyFont="1" applyFill="1" applyBorder="1" applyAlignment="1" applyProtection="1">
      <alignment horizontal="center"/>
      <protection locked="0"/>
    </xf>
    <xf numFmtId="0" fontId="1" fillId="2" borderId="50" xfId="0" applyNumberFormat="1" applyFont="1" applyFill="1" applyBorder="1" applyAlignment="1" applyProtection="1">
      <alignment horizontal="center"/>
      <protection locked="0"/>
    </xf>
    <xf numFmtId="0" fontId="9" fillId="0" borderId="51" xfId="0" applyNumberFormat="1" applyFont="1" applyFill="1" applyBorder="1" applyAlignment="1" applyProtection="1">
      <alignment horizontal="center"/>
      <protection hidden="1"/>
    </xf>
    <xf numFmtId="0" fontId="9" fillId="0" borderId="52" xfId="0" applyNumberFormat="1" applyFont="1" applyFill="1" applyBorder="1" applyAlignment="1" applyProtection="1">
      <alignment horizontal="center"/>
      <protection hidden="1"/>
    </xf>
    <xf numFmtId="0" fontId="9" fillId="0" borderId="53" xfId="0" applyNumberFormat="1" applyFont="1" applyFill="1" applyBorder="1" applyAlignment="1" applyProtection="1">
      <alignment horizontal="center"/>
      <protection hidden="1"/>
    </xf>
    <xf numFmtId="0" fontId="8" fillId="4" borderId="41" xfId="0" applyNumberFormat="1" applyFont="1" applyFill="1" applyBorder="1" applyAlignment="1" applyProtection="1">
      <alignment horizontal="center" vertical="center"/>
      <protection hidden="1"/>
    </xf>
    <xf numFmtId="0" fontId="8" fillId="4" borderId="42" xfId="0" applyNumberFormat="1" applyFont="1" applyFill="1" applyBorder="1" applyAlignment="1" applyProtection="1">
      <alignment horizontal="center" vertical="center"/>
      <protection hidden="1"/>
    </xf>
    <xf numFmtId="0" fontId="8" fillId="4" borderId="43" xfId="0" applyNumberFormat="1" applyFont="1" applyFill="1" applyBorder="1" applyAlignment="1" applyProtection="1">
      <alignment horizontal="center" vertical="center"/>
      <protection hidden="1"/>
    </xf>
    <xf numFmtId="0" fontId="6" fillId="0" borderId="54" xfId="0" applyNumberFormat="1" applyFont="1" applyFill="1" applyBorder="1" applyAlignment="1" applyProtection="1">
      <alignment horizontal="center" vertical="center"/>
      <protection locked="0"/>
    </xf>
    <xf numFmtId="0" fontId="6" fillId="0" borderId="56" xfId="0" applyNumberFormat="1" applyFont="1" applyFill="1" applyBorder="1" applyAlignment="1" applyProtection="1">
      <alignment horizontal="center" vertical="center"/>
      <protection locked="0"/>
    </xf>
    <xf numFmtId="0" fontId="6" fillId="0" borderId="57" xfId="0" applyNumberFormat="1" applyFont="1" applyFill="1" applyBorder="1" applyAlignment="1" applyProtection="1">
      <alignment horizontal="center" vertical="center"/>
      <protection locked="0"/>
    </xf>
    <xf numFmtId="0" fontId="6" fillId="0" borderId="35" xfId="0" applyNumberFormat="1" applyFont="1" applyFill="1" applyBorder="1" applyAlignment="1" applyProtection="1">
      <alignment horizontal="center" vertical="center"/>
      <protection locked="0"/>
    </xf>
    <xf numFmtId="164" fontId="6" fillId="3" borderId="60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61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37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49" fontId="1" fillId="2" borderId="18" xfId="0" applyNumberFormat="1" applyFont="1" applyFill="1" applyBorder="1" applyAlignment="1" applyProtection="1">
      <alignment horizontal="center" vertical="center"/>
      <protection locked="0"/>
    </xf>
    <xf numFmtId="49" fontId="1" fillId="2" borderId="58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9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165" fontId="1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63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66" xfId="0" applyFont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 wrapText="1"/>
    </xf>
    <xf numFmtId="0" fontId="10" fillId="0" borderId="69" xfId="0" applyFont="1" applyBorder="1" applyAlignment="1">
      <alignment horizontal="center" vertical="center" wrapText="1"/>
    </xf>
    <xf numFmtId="0" fontId="10" fillId="0" borderId="69" xfId="0" applyFont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72" xfId="0" applyFont="1" applyBorder="1" applyAlignment="1">
      <alignment horizontal="center" vertical="center" wrapText="1"/>
    </xf>
    <xf numFmtId="164" fontId="6" fillId="3" borderId="38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26" xfId="1" applyNumberFormat="1" applyFont="1" applyFill="1" applyBorder="1" applyAlignment="1" applyProtection="1">
      <alignment vertical="center" wrapText="1"/>
      <protection hidden="1"/>
    </xf>
    <xf numFmtId="164" fontId="1" fillId="2" borderId="73" xfId="1" applyNumberFormat="1" applyFont="1" applyFill="1" applyBorder="1" applyAlignment="1" applyProtection="1">
      <alignment vertical="center" wrapText="1"/>
      <protection locked="0"/>
    </xf>
    <xf numFmtId="164" fontId="1" fillId="6" borderId="37" xfId="1" applyNumberFormat="1" applyFont="1" applyFill="1" applyBorder="1" applyAlignment="1" applyProtection="1">
      <alignment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hidden="1"/>
    </xf>
    <xf numFmtId="164" fontId="1" fillId="2" borderId="74" xfId="1" applyNumberFormat="1" applyFont="1" applyFill="1" applyBorder="1" applyAlignment="1" applyProtection="1">
      <alignment vertical="center" wrapText="1"/>
      <protection locked="0"/>
    </xf>
    <xf numFmtId="164" fontId="1" fillId="2" borderId="75" xfId="1" applyNumberFormat="1" applyFont="1" applyFill="1" applyBorder="1" applyAlignment="1" applyProtection="1">
      <alignment vertical="center" wrapText="1"/>
      <protection locked="0"/>
    </xf>
    <xf numFmtId="164" fontId="1" fillId="6" borderId="64" xfId="1" applyNumberFormat="1" applyFont="1" applyFill="1" applyBorder="1" applyAlignment="1" applyProtection="1">
      <alignment vertical="center" wrapText="1"/>
      <protection hidden="1"/>
    </xf>
    <xf numFmtId="164" fontId="1" fillId="2" borderId="64" xfId="1" applyNumberFormat="1" applyFont="1" applyFill="1" applyBorder="1" applyAlignment="1" applyProtection="1">
      <alignment vertical="center" wrapText="1"/>
      <protection hidden="1"/>
    </xf>
    <xf numFmtId="167" fontId="1" fillId="0" borderId="65" xfId="0" applyNumberFormat="1" applyFont="1" applyFill="1" applyBorder="1" applyAlignment="1" applyProtection="1">
      <alignment vertical="center" wrapText="1"/>
      <protection hidden="1"/>
    </xf>
    <xf numFmtId="164" fontId="1" fillId="2" borderId="76" xfId="1" applyNumberFormat="1" applyFont="1" applyFill="1" applyBorder="1" applyAlignment="1" applyProtection="1">
      <alignment vertical="center" wrapText="1"/>
      <protection locked="0"/>
    </xf>
    <xf numFmtId="167" fontId="1" fillId="0" borderId="67" xfId="0" applyNumberFormat="1" applyFont="1" applyFill="1" applyBorder="1" applyAlignment="1" applyProtection="1">
      <alignment vertical="center" wrapText="1"/>
      <protection hidden="1"/>
    </xf>
    <xf numFmtId="164" fontId="1" fillId="2" borderId="77" xfId="1" applyNumberFormat="1" applyFont="1" applyFill="1" applyBorder="1" applyAlignment="1" applyProtection="1">
      <alignment vertical="center" wrapText="1"/>
      <protection locked="0"/>
    </xf>
    <xf numFmtId="164" fontId="1" fillId="2" borderId="78" xfId="1" applyNumberFormat="1" applyFont="1" applyFill="1" applyBorder="1" applyAlignment="1" applyProtection="1">
      <alignment vertical="center" wrapText="1"/>
      <protection locked="0"/>
    </xf>
    <xf numFmtId="164" fontId="1" fillId="6" borderId="69" xfId="1" applyNumberFormat="1" applyFont="1" applyFill="1" applyBorder="1" applyAlignment="1" applyProtection="1">
      <alignment vertical="center" wrapText="1"/>
      <protection hidden="1"/>
    </xf>
    <xf numFmtId="164" fontId="1" fillId="2" borderId="69" xfId="1" applyNumberFormat="1" applyFont="1" applyFill="1" applyBorder="1" applyAlignment="1" applyProtection="1">
      <alignment vertical="center" wrapText="1"/>
      <protection hidden="1"/>
    </xf>
    <xf numFmtId="167" fontId="1" fillId="0" borderId="70" xfId="0" applyNumberFormat="1" applyFont="1" applyFill="1" applyBorder="1" applyAlignment="1" applyProtection="1">
      <alignment vertical="center" wrapText="1"/>
      <protection hidden="1"/>
    </xf>
    <xf numFmtId="49" fontId="1" fillId="0" borderId="54" xfId="0" applyNumberFormat="1" applyFont="1" applyFill="1" applyBorder="1" applyAlignment="1" applyProtection="1">
      <alignment horizontal="center" vertical="center"/>
      <protection locked="0"/>
    </xf>
    <xf numFmtId="49" fontId="1" fillId="0" borderId="56" xfId="0" applyNumberFormat="1" applyFont="1" applyFill="1" applyBorder="1" applyAlignment="1" applyProtection="1">
      <alignment horizontal="center" vertical="center"/>
      <protection locked="0"/>
    </xf>
    <xf numFmtId="49" fontId="1" fillId="0" borderId="55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4"/>
  <sheetViews>
    <sheetView tabSelected="1" zoomScale="85" zoomScaleNormal="85" workbookViewId="0">
      <selection activeCell="O16" sqref="O1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11" max="11" width="15.5703125" customWidth="1"/>
    <col min="15" max="15" width="51.42578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2"/>
      <c r="C2" s="16"/>
      <c r="D2" s="17"/>
      <c r="E2" s="16"/>
      <c r="F2" s="17"/>
      <c r="G2" s="18"/>
      <c r="H2" s="18"/>
      <c r="I2" s="18"/>
      <c r="J2" s="91" t="s">
        <v>1</v>
      </c>
      <c r="K2" s="91"/>
      <c r="L2" s="8"/>
    </row>
    <row r="3" spans="1:12" x14ac:dyDescent="0.25">
      <c r="A3" s="7"/>
      <c r="B3" s="52"/>
      <c r="C3" s="16"/>
      <c r="D3" s="17"/>
      <c r="E3" s="16"/>
      <c r="F3" s="17"/>
      <c r="G3" s="18"/>
      <c r="H3" s="18"/>
      <c r="I3" s="18"/>
      <c r="J3" s="91"/>
      <c r="K3" s="91"/>
      <c r="L3" s="8"/>
    </row>
    <row r="4" spans="1:12" x14ac:dyDescent="0.25">
      <c r="A4" s="7"/>
      <c r="B4" s="52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92" t="s">
        <v>0</v>
      </c>
      <c r="C5" s="92"/>
      <c r="D5" s="92"/>
      <c r="E5" s="92"/>
      <c r="F5" s="92"/>
      <c r="G5" s="92"/>
      <c r="H5" s="92"/>
      <c r="I5" s="92"/>
      <c r="J5" s="92"/>
      <c r="K5" s="92"/>
      <c r="L5" s="8"/>
    </row>
    <row r="6" spans="1:12" x14ac:dyDescent="0.25">
      <c r="A6" s="7"/>
      <c r="B6" s="92"/>
      <c r="C6" s="92"/>
      <c r="D6" s="92"/>
      <c r="E6" s="92"/>
      <c r="F6" s="92"/>
      <c r="G6" s="92"/>
      <c r="H6" s="92"/>
      <c r="I6" s="92"/>
      <c r="J6" s="92"/>
      <c r="K6" s="92"/>
      <c r="L6" s="8"/>
    </row>
    <row r="7" spans="1:12" x14ac:dyDescent="0.25">
      <c r="A7" s="7"/>
      <c r="B7" s="92"/>
      <c r="C7" s="92"/>
      <c r="D7" s="92"/>
      <c r="E7" s="92"/>
      <c r="F7" s="92"/>
      <c r="G7" s="92"/>
      <c r="H7" s="92"/>
      <c r="I7" s="92"/>
      <c r="J7" s="92"/>
      <c r="K7" s="92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93" t="s">
        <v>33</v>
      </c>
      <c r="C9" s="93"/>
      <c r="D9" s="93"/>
      <c r="E9" s="93"/>
      <c r="F9" s="93"/>
      <c r="G9" s="93"/>
      <c r="H9" s="93"/>
      <c r="I9" s="93"/>
      <c r="J9" s="93"/>
      <c r="K9" s="93"/>
      <c r="L9" s="8"/>
    </row>
    <row r="10" spans="1:12" x14ac:dyDescent="0.25">
      <c r="A10" s="7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93" t="s">
        <v>147</v>
      </c>
      <c r="C12" s="93"/>
      <c r="D12" s="93"/>
      <c r="E12" s="93"/>
      <c r="F12" s="93"/>
      <c r="G12" s="93"/>
      <c r="H12" s="93"/>
      <c r="I12" s="93"/>
      <c r="J12" s="93"/>
      <c r="K12" s="93"/>
      <c r="L12" s="8"/>
    </row>
    <row r="13" spans="1:12" x14ac:dyDescent="0.25">
      <c r="A13" s="7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94" t="s">
        <v>2</v>
      </c>
      <c r="C15" s="94"/>
      <c r="D15" s="94"/>
      <c r="E15" s="94"/>
      <c r="F15" s="94"/>
      <c r="G15" s="94"/>
      <c r="H15" s="94"/>
      <c r="I15" s="94"/>
      <c r="J15" s="94"/>
      <c r="K15" s="94"/>
      <c r="L15" s="8"/>
    </row>
    <row r="16" spans="1:12" x14ac:dyDescent="0.25">
      <c r="A16" s="7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4" t="s">
        <v>3</v>
      </c>
      <c r="C18" s="85"/>
      <c r="D18" s="86"/>
      <c r="E18" s="87" t="s">
        <v>4</v>
      </c>
      <c r="F18" s="87"/>
      <c r="G18" s="62"/>
      <c r="H18" s="87" t="s">
        <v>5</v>
      </c>
      <c r="I18" s="87"/>
      <c r="J18" s="88"/>
      <c r="K18" s="89"/>
      <c r="L18" s="8"/>
    </row>
    <row r="19" spans="1:12" ht="33" customHeight="1" x14ac:dyDescent="0.25">
      <c r="A19" s="7"/>
      <c r="B19" s="78" t="s">
        <v>6</v>
      </c>
      <c r="C19" s="79"/>
      <c r="D19" s="80"/>
      <c r="E19" s="82" t="s">
        <v>34</v>
      </c>
      <c r="F19" s="82"/>
      <c r="G19" s="63"/>
      <c r="H19" s="82" t="s">
        <v>7</v>
      </c>
      <c r="I19" s="82"/>
      <c r="J19" s="90" t="s">
        <v>146</v>
      </c>
      <c r="K19" s="90"/>
      <c r="L19" s="8"/>
    </row>
    <row r="20" spans="1:12" x14ac:dyDescent="0.25">
      <c r="A20" s="7"/>
      <c r="B20" s="78" t="s">
        <v>8</v>
      </c>
      <c r="C20" s="79"/>
      <c r="D20" s="80"/>
      <c r="E20" s="81" t="s">
        <v>9</v>
      </c>
      <c r="F20" s="81"/>
      <c r="G20" s="64" t="s">
        <v>10</v>
      </c>
      <c r="H20" s="82" t="s">
        <v>11</v>
      </c>
      <c r="I20" s="82"/>
      <c r="J20" s="83">
        <v>13327</v>
      </c>
      <c r="K20" s="83"/>
      <c r="L20" s="8"/>
    </row>
    <row r="21" spans="1:12" x14ac:dyDescent="0.25">
      <c r="A21" s="7"/>
      <c r="B21" s="78" t="s">
        <v>12</v>
      </c>
      <c r="C21" s="79"/>
      <c r="D21" s="80"/>
      <c r="E21" s="81" t="s">
        <v>13</v>
      </c>
      <c r="F21" s="81"/>
      <c r="G21" s="65"/>
      <c r="H21" s="81" t="s">
        <v>14</v>
      </c>
      <c r="I21" s="81"/>
      <c r="J21" s="83" t="s">
        <v>37</v>
      </c>
      <c r="K21" s="83"/>
      <c r="L21" s="8"/>
    </row>
    <row r="22" spans="1:12" ht="15.75" thickBot="1" x14ac:dyDescent="0.3">
      <c r="A22" s="7"/>
      <c r="B22" s="75" t="s">
        <v>15</v>
      </c>
      <c r="C22" s="75"/>
      <c r="D22" s="66"/>
      <c r="E22" s="76" t="s">
        <v>16</v>
      </c>
      <c r="F22" s="76"/>
      <c r="G22" s="76"/>
      <c r="H22" s="77" t="s">
        <v>145</v>
      </c>
      <c r="I22" s="77"/>
      <c r="J22" s="77"/>
      <c r="K22" s="77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139" t="s">
        <v>17</v>
      </c>
      <c r="C24" s="140" t="s">
        <v>18</v>
      </c>
      <c r="D24" s="140"/>
      <c r="E24" s="139" t="s">
        <v>19</v>
      </c>
      <c r="F24" s="139" t="s">
        <v>20</v>
      </c>
      <c r="G24" s="134" t="s">
        <v>21</v>
      </c>
      <c r="H24" s="135" t="s">
        <v>22</v>
      </c>
      <c r="I24" s="135" t="s">
        <v>23</v>
      </c>
      <c r="J24" s="135" t="s">
        <v>24</v>
      </c>
      <c r="K24" s="156" t="s">
        <v>25</v>
      </c>
      <c r="L24" s="25"/>
    </row>
    <row r="25" spans="1:12" ht="12.75" customHeight="1" x14ac:dyDescent="0.25">
      <c r="A25" s="26"/>
      <c r="B25" s="146">
        <v>1</v>
      </c>
      <c r="C25" s="147" t="s">
        <v>39</v>
      </c>
      <c r="D25" s="147"/>
      <c r="E25" s="148" t="s">
        <v>38</v>
      </c>
      <c r="F25" s="153">
        <v>500</v>
      </c>
      <c r="G25" s="161"/>
      <c r="H25" s="162"/>
      <c r="I25" s="163">
        <v>0</v>
      </c>
      <c r="J25" s="164">
        <f>+I25*F25</f>
        <v>0</v>
      </c>
      <c r="K25" s="165"/>
      <c r="L25" s="27"/>
    </row>
    <row r="26" spans="1:12" ht="12.75" customHeight="1" x14ac:dyDescent="0.25">
      <c r="A26" s="26"/>
      <c r="B26" s="149">
        <v>2</v>
      </c>
      <c r="C26" s="136" t="s">
        <v>40</v>
      </c>
      <c r="D26" s="136"/>
      <c r="E26" s="101" t="s">
        <v>38</v>
      </c>
      <c r="F26" s="154">
        <v>20</v>
      </c>
      <c r="G26" s="166"/>
      <c r="H26" s="158"/>
      <c r="I26" s="159">
        <v>0</v>
      </c>
      <c r="J26" s="160">
        <f>+I26*F26</f>
        <v>0</v>
      </c>
      <c r="K26" s="167"/>
      <c r="L26" s="27"/>
    </row>
    <row r="27" spans="1:12" ht="12.75" customHeight="1" x14ac:dyDescent="0.25">
      <c r="A27" s="26"/>
      <c r="B27" s="149">
        <v>3</v>
      </c>
      <c r="C27" s="136" t="s">
        <v>41</v>
      </c>
      <c r="D27" s="136"/>
      <c r="E27" s="101" t="s">
        <v>38</v>
      </c>
      <c r="F27" s="154">
        <v>20</v>
      </c>
      <c r="G27" s="166"/>
      <c r="H27" s="158"/>
      <c r="I27" s="159">
        <v>0</v>
      </c>
      <c r="J27" s="160">
        <f t="shared" ref="J27:J90" si="0">+I27*F27</f>
        <v>0</v>
      </c>
      <c r="K27" s="167"/>
      <c r="L27" s="27"/>
    </row>
    <row r="28" spans="1:12" ht="12.75" customHeight="1" x14ac:dyDescent="0.25">
      <c r="A28" s="26"/>
      <c r="B28" s="149">
        <v>4</v>
      </c>
      <c r="C28" s="136" t="s">
        <v>42</v>
      </c>
      <c r="D28" s="136"/>
      <c r="E28" s="101" t="s">
        <v>38</v>
      </c>
      <c r="F28" s="154">
        <v>20</v>
      </c>
      <c r="G28" s="166"/>
      <c r="H28" s="158"/>
      <c r="I28" s="159">
        <v>0</v>
      </c>
      <c r="J28" s="160">
        <f t="shared" si="0"/>
        <v>0</v>
      </c>
      <c r="K28" s="167"/>
      <c r="L28" s="27"/>
    </row>
    <row r="29" spans="1:12" ht="12.75" customHeight="1" x14ac:dyDescent="0.25">
      <c r="A29" s="26"/>
      <c r="B29" s="149">
        <v>5</v>
      </c>
      <c r="C29" s="136" t="s">
        <v>43</v>
      </c>
      <c r="D29" s="136"/>
      <c r="E29" s="101" t="s">
        <v>38</v>
      </c>
      <c r="F29" s="154">
        <v>10</v>
      </c>
      <c r="G29" s="166"/>
      <c r="H29" s="158"/>
      <c r="I29" s="159">
        <v>0</v>
      </c>
      <c r="J29" s="160">
        <f t="shared" si="0"/>
        <v>0</v>
      </c>
      <c r="K29" s="167"/>
      <c r="L29" s="27"/>
    </row>
    <row r="30" spans="1:12" ht="12.75" customHeight="1" x14ac:dyDescent="0.25">
      <c r="A30" s="26"/>
      <c r="B30" s="149">
        <v>6</v>
      </c>
      <c r="C30" s="136" t="s">
        <v>44</v>
      </c>
      <c r="D30" s="136"/>
      <c r="E30" s="101" t="s">
        <v>38</v>
      </c>
      <c r="F30" s="154">
        <v>95</v>
      </c>
      <c r="G30" s="166"/>
      <c r="H30" s="158"/>
      <c r="I30" s="159">
        <v>0</v>
      </c>
      <c r="J30" s="160">
        <f t="shared" si="0"/>
        <v>0</v>
      </c>
      <c r="K30" s="167"/>
      <c r="L30" s="27"/>
    </row>
    <row r="31" spans="1:12" ht="12.75" customHeight="1" x14ac:dyDescent="0.25">
      <c r="A31" s="26"/>
      <c r="B31" s="149">
        <v>7</v>
      </c>
      <c r="C31" s="136" t="s">
        <v>45</v>
      </c>
      <c r="D31" s="136"/>
      <c r="E31" s="101" t="s">
        <v>38</v>
      </c>
      <c r="F31" s="154">
        <v>13</v>
      </c>
      <c r="G31" s="166"/>
      <c r="H31" s="158"/>
      <c r="I31" s="159">
        <v>0</v>
      </c>
      <c r="J31" s="160">
        <f t="shared" si="0"/>
        <v>0</v>
      </c>
      <c r="K31" s="167"/>
      <c r="L31" s="27"/>
    </row>
    <row r="32" spans="1:12" ht="12.75" customHeight="1" x14ac:dyDescent="0.25">
      <c r="A32" s="26"/>
      <c r="B32" s="149">
        <v>8</v>
      </c>
      <c r="C32" s="136" t="s">
        <v>46</v>
      </c>
      <c r="D32" s="136"/>
      <c r="E32" s="101" t="s">
        <v>47</v>
      </c>
      <c r="F32" s="154">
        <v>15</v>
      </c>
      <c r="G32" s="166"/>
      <c r="H32" s="158"/>
      <c r="I32" s="159">
        <v>0</v>
      </c>
      <c r="J32" s="160">
        <f t="shared" si="0"/>
        <v>0</v>
      </c>
      <c r="K32" s="167"/>
      <c r="L32" s="27"/>
    </row>
    <row r="33" spans="1:12" ht="12.75" customHeight="1" x14ac:dyDescent="0.25">
      <c r="A33" s="26"/>
      <c r="B33" s="149">
        <v>9</v>
      </c>
      <c r="C33" s="136" t="s">
        <v>48</v>
      </c>
      <c r="D33" s="136"/>
      <c r="E33" s="101" t="s">
        <v>49</v>
      </c>
      <c r="F33" s="154">
        <v>220</v>
      </c>
      <c r="G33" s="166"/>
      <c r="H33" s="158"/>
      <c r="I33" s="159">
        <v>0</v>
      </c>
      <c r="J33" s="160">
        <f t="shared" si="0"/>
        <v>0</v>
      </c>
      <c r="K33" s="167"/>
      <c r="L33" s="27"/>
    </row>
    <row r="34" spans="1:12" ht="12.75" customHeight="1" x14ac:dyDescent="0.25">
      <c r="A34" s="26"/>
      <c r="B34" s="149">
        <v>10</v>
      </c>
      <c r="C34" s="136" t="s">
        <v>50</v>
      </c>
      <c r="D34" s="136"/>
      <c r="E34" s="101" t="s">
        <v>49</v>
      </c>
      <c r="F34" s="154">
        <v>14500</v>
      </c>
      <c r="G34" s="166"/>
      <c r="H34" s="158"/>
      <c r="I34" s="159">
        <v>0</v>
      </c>
      <c r="J34" s="160">
        <f t="shared" si="0"/>
        <v>0</v>
      </c>
      <c r="K34" s="167"/>
      <c r="L34" s="27"/>
    </row>
    <row r="35" spans="1:12" ht="12.75" customHeight="1" x14ac:dyDescent="0.25">
      <c r="A35" s="26"/>
      <c r="B35" s="149">
        <v>11</v>
      </c>
      <c r="C35" s="136" t="s">
        <v>51</v>
      </c>
      <c r="D35" s="136"/>
      <c r="E35" s="101" t="s">
        <v>49</v>
      </c>
      <c r="F35" s="154">
        <v>12000</v>
      </c>
      <c r="G35" s="166"/>
      <c r="H35" s="158"/>
      <c r="I35" s="159">
        <v>0</v>
      </c>
      <c r="J35" s="160">
        <f t="shared" si="0"/>
        <v>0</v>
      </c>
      <c r="K35" s="167"/>
      <c r="L35" s="27"/>
    </row>
    <row r="36" spans="1:12" ht="12.75" customHeight="1" x14ac:dyDescent="0.25">
      <c r="A36" s="26"/>
      <c r="B36" s="149">
        <v>12</v>
      </c>
      <c r="C36" s="136" t="s">
        <v>52</v>
      </c>
      <c r="D36" s="136"/>
      <c r="E36" s="101" t="s">
        <v>49</v>
      </c>
      <c r="F36" s="154">
        <v>11000</v>
      </c>
      <c r="G36" s="166"/>
      <c r="H36" s="158"/>
      <c r="I36" s="159">
        <v>0</v>
      </c>
      <c r="J36" s="160">
        <f t="shared" si="0"/>
        <v>0</v>
      </c>
      <c r="K36" s="167"/>
      <c r="L36" s="27"/>
    </row>
    <row r="37" spans="1:12" ht="12.75" customHeight="1" x14ac:dyDescent="0.25">
      <c r="A37" s="26"/>
      <c r="B37" s="149">
        <v>13</v>
      </c>
      <c r="C37" s="136" t="s">
        <v>53</v>
      </c>
      <c r="D37" s="136"/>
      <c r="E37" s="101" t="s">
        <v>38</v>
      </c>
      <c r="F37" s="154">
        <v>9000</v>
      </c>
      <c r="G37" s="166"/>
      <c r="H37" s="158"/>
      <c r="I37" s="159">
        <v>0</v>
      </c>
      <c r="J37" s="160">
        <f t="shared" si="0"/>
        <v>0</v>
      </c>
      <c r="K37" s="167"/>
      <c r="L37" s="27"/>
    </row>
    <row r="38" spans="1:12" ht="12.75" customHeight="1" x14ac:dyDescent="0.25">
      <c r="A38" s="26"/>
      <c r="B38" s="149">
        <v>14</v>
      </c>
      <c r="C38" s="136" t="s">
        <v>54</v>
      </c>
      <c r="D38" s="136"/>
      <c r="E38" s="101" t="s">
        <v>38</v>
      </c>
      <c r="F38" s="154">
        <v>4</v>
      </c>
      <c r="G38" s="166"/>
      <c r="H38" s="158"/>
      <c r="I38" s="159">
        <v>0</v>
      </c>
      <c r="J38" s="160">
        <f t="shared" si="0"/>
        <v>0</v>
      </c>
      <c r="K38" s="167"/>
      <c r="L38" s="27"/>
    </row>
    <row r="39" spans="1:12" ht="12.75" customHeight="1" x14ac:dyDescent="0.25">
      <c r="A39" s="26"/>
      <c r="B39" s="149">
        <v>15</v>
      </c>
      <c r="C39" s="136" t="s">
        <v>55</v>
      </c>
      <c r="D39" s="136"/>
      <c r="E39" s="101" t="s">
        <v>38</v>
      </c>
      <c r="F39" s="154">
        <v>500</v>
      </c>
      <c r="G39" s="166"/>
      <c r="H39" s="158"/>
      <c r="I39" s="159">
        <v>0</v>
      </c>
      <c r="J39" s="160">
        <f t="shared" si="0"/>
        <v>0</v>
      </c>
      <c r="K39" s="167"/>
      <c r="L39" s="27"/>
    </row>
    <row r="40" spans="1:12" ht="12.75" customHeight="1" x14ac:dyDescent="0.25">
      <c r="A40" s="26"/>
      <c r="B40" s="149">
        <v>16</v>
      </c>
      <c r="C40" s="136" t="s">
        <v>55</v>
      </c>
      <c r="D40" s="136"/>
      <c r="E40" s="101" t="s">
        <v>38</v>
      </c>
      <c r="F40" s="154">
        <v>500</v>
      </c>
      <c r="G40" s="166"/>
      <c r="H40" s="158"/>
      <c r="I40" s="159">
        <v>0</v>
      </c>
      <c r="J40" s="160">
        <f t="shared" si="0"/>
        <v>0</v>
      </c>
      <c r="K40" s="167"/>
      <c r="L40" s="27"/>
    </row>
    <row r="41" spans="1:12" ht="12.75" customHeight="1" x14ac:dyDescent="0.25">
      <c r="A41" s="26"/>
      <c r="B41" s="149">
        <v>17</v>
      </c>
      <c r="C41" s="136" t="s">
        <v>56</v>
      </c>
      <c r="D41" s="136"/>
      <c r="E41" s="101" t="s">
        <v>38</v>
      </c>
      <c r="F41" s="154">
        <v>500</v>
      </c>
      <c r="G41" s="166"/>
      <c r="H41" s="158"/>
      <c r="I41" s="159">
        <v>0</v>
      </c>
      <c r="J41" s="160">
        <f t="shared" si="0"/>
        <v>0</v>
      </c>
      <c r="K41" s="167"/>
      <c r="L41" s="27"/>
    </row>
    <row r="42" spans="1:12" ht="12.75" customHeight="1" x14ac:dyDescent="0.25">
      <c r="A42" s="26"/>
      <c r="B42" s="149">
        <v>18</v>
      </c>
      <c r="C42" s="136" t="s">
        <v>57</v>
      </c>
      <c r="D42" s="136"/>
      <c r="E42" s="101" t="s">
        <v>38</v>
      </c>
      <c r="F42" s="154">
        <v>500</v>
      </c>
      <c r="G42" s="166"/>
      <c r="H42" s="158"/>
      <c r="I42" s="159">
        <v>0</v>
      </c>
      <c r="J42" s="160">
        <f t="shared" si="0"/>
        <v>0</v>
      </c>
      <c r="K42" s="167"/>
      <c r="L42" s="27"/>
    </row>
    <row r="43" spans="1:12" ht="12.75" customHeight="1" x14ac:dyDescent="0.25">
      <c r="A43" s="26"/>
      <c r="B43" s="149">
        <v>19</v>
      </c>
      <c r="C43" s="136" t="s">
        <v>58</v>
      </c>
      <c r="D43" s="136"/>
      <c r="E43" s="101" t="s">
        <v>38</v>
      </c>
      <c r="F43" s="154">
        <v>200</v>
      </c>
      <c r="G43" s="166"/>
      <c r="H43" s="158"/>
      <c r="I43" s="159">
        <v>0</v>
      </c>
      <c r="J43" s="160">
        <f t="shared" si="0"/>
        <v>0</v>
      </c>
      <c r="K43" s="167"/>
      <c r="L43" s="27"/>
    </row>
    <row r="44" spans="1:12" ht="12.75" customHeight="1" x14ac:dyDescent="0.25">
      <c r="A44" s="26"/>
      <c r="B44" s="149">
        <v>20</v>
      </c>
      <c r="C44" s="136" t="s">
        <v>59</v>
      </c>
      <c r="D44" s="136"/>
      <c r="E44" s="101" t="s">
        <v>38</v>
      </c>
      <c r="F44" s="154">
        <v>50</v>
      </c>
      <c r="G44" s="166"/>
      <c r="H44" s="158"/>
      <c r="I44" s="159">
        <v>0</v>
      </c>
      <c r="J44" s="160">
        <f t="shared" si="0"/>
        <v>0</v>
      </c>
      <c r="K44" s="167"/>
      <c r="L44" s="27"/>
    </row>
    <row r="45" spans="1:12" ht="12.75" customHeight="1" x14ac:dyDescent="0.25">
      <c r="A45" s="26"/>
      <c r="B45" s="149">
        <v>21</v>
      </c>
      <c r="C45" s="136" t="s">
        <v>60</v>
      </c>
      <c r="D45" s="136"/>
      <c r="E45" s="101" t="s">
        <v>38</v>
      </c>
      <c r="F45" s="154">
        <v>111</v>
      </c>
      <c r="G45" s="166"/>
      <c r="H45" s="158"/>
      <c r="I45" s="159">
        <v>0</v>
      </c>
      <c r="J45" s="160">
        <f t="shared" si="0"/>
        <v>0</v>
      </c>
      <c r="K45" s="167"/>
      <c r="L45" s="27"/>
    </row>
    <row r="46" spans="1:12" ht="12.75" customHeight="1" x14ac:dyDescent="0.25">
      <c r="A46" s="26"/>
      <c r="B46" s="149">
        <v>22</v>
      </c>
      <c r="C46" s="136" t="s">
        <v>61</v>
      </c>
      <c r="D46" s="136"/>
      <c r="E46" s="101" t="s">
        <v>38</v>
      </c>
      <c r="F46" s="154">
        <v>100</v>
      </c>
      <c r="G46" s="166"/>
      <c r="H46" s="158"/>
      <c r="I46" s="159">
        <v>0</v>
      </c>
      <c r="J46" s="160">
        <f t="shared" si="0"/>
        <v>0</v>
      </c>
      <c r="K46" s="167"/>
      <c r="L46" s="27"/>
    </row>
    <row r="47" spans="1:12" ht="12.75" customHeight="1" x14ac:dyDescent="0.25">
      <c r="A47" s="26"/>
      <c r="B47" s="149">
        <v>23</v>
      </c>
      <c r="C47" s="136" t="s">
        <v>62</v>
      </c>
      <c r="D47" s="136"/>
      <c r="E47" s="101" t="s">
        <v>38</v>
      </c>
      <c r="F47" s="154">
        <v>100</v>
      </c>
      <c r="G47" s="166"/>
      <c r="H47" s="158"/>
      <c r="I47" s="159">
        <v>0</v>
      </c>
      <c r="J47" s="160">
        <f t="shared" si="0"/>
        <v>0</v>
      </c>
      <c r="K47" s="167"/>
      <c r="L47" s="27"/>
    </row>
    <row r="48" spans="1:12" ht="12.75" customHeight="1" x14ac:dyDescent="0.25">
      <c r="A48" s="26"/>
      <c r="B48" s="149">
        <v>24</v>
      </c>
      <c r="C48" s="136" t="s">
        <v>63</v>
      </c>
      <c r="D48" s="136"/>
      <c r="E48" s="101" t="s">
        <v>38</v>
      </c>
      <c r="F48" s="154">
        <v>40</v>
      </c>
      <c r="G48" s="166"/>
      <c r="H48" s="158"/>
      <c r="I48" s="159">
        <v>0</v>
      </c>
      <c r="J48" s="160">
        <f t="shared" si="0"/>
        <v>0</v>
      </c>
      <c r="K48" s="167"/>
      <c r="L48" s="27"/>
    </row>
    <row r="49" spans="1:12" ht="12.75" customHeight="1" x14ac:dyDescent="0.25">
      <c r="A49" s="26"/>
      <c r="B49" s="149">
        <v>25</v>
      </c>
      <c r="C49" s="136" t="s">
        <v>64</v>
      </c>
      <c r="D49" s="136"/>
      <c r="E49" s="101" t="s">
        <v>38</v>
      </c>
      <c r="F49" s="154">
        <v>40</v>
      </c>
      <c r="G49" s="166"/>
      <c r="H49" s="158"/>
      <c r="I49" s="159">
        <v>0</v>
      </c>
      <c r="J49" s="160">
        <f t="shared" si="0"/>
        <v>0</v>
      </c>
      <c r="K49" s="167"/>
      <c r="L49" s="27"/>
    </row>
    <row r="50" spans="1:12" ht="12.75" customHeight="1" x14ac:dyDescent="0.25">
      <c r="A50" s="26"/>
      <c r="B50" s="149">
        <v>26</v>
      </c>
      <c r="C50" s="136" t="s">
        <v>65</v>
      </c>
      <c r="D50" s="136"/>
      <c r="E50" s="101" t="s">
        <v>38</v>
      </c>
      <c r="F50" s="154">
        <v>100</v>
      </c>
      <c r="G50" s="166"/>
      <c r="H50" s="158"/>
      <c r="I50" s="159">
        <v>0</v>
      </c>
      <c r="J50" s="160">
        <f t="shared" si="0"/>
        <v>0</v>
      </c>
      <c r="K50" s="167"/>
      <c r="L50" s="27"/>
    </row>
    <row r="51" spans="1:12" ht="12.75" customHeight="1" x14ac:dyDescent="0.25">
      <c r="A51" s="26"/>
      <c r="B51" s="149">
        <v>27</v>
      </c>
      <c r="C51" s="136" t="s">
        <v>66</v>
      </c>
      <c r="D51" s="136"/>
      <c r="E51" s="101" t="s">
        <v>49</v>
      </c>
      <c r="F51" s="154">
        <v>200</v>
      </c>
      <c r="G51" s="166"/>
      <c r="H51" s="158"/>
      <c r="I51" s="159">
        <v>0</v>
      </c>
      <c r="J51" s="160">
        <f t="shared" si="0"/>
        <v>0</v>
      </c>
      <c r="K51" s="167"/>
      <c r="L51" s="27"/>
    </row>
    <row r="52" spans="1:12" ht="12.75" customHeight="1" x14ac:dyDescent="0.25">
      <c r="A52" s="26"/>
      <c r="B52" s="149">
        <v>28</v>
      </c>
      <c r="C52" s="136" t="s">
        <v>67</v>
      </c>
      <c r="D52" s="136"/>
      <c r="E52" s="101" t="s">
        <v>49</v>
      </c>
      <c r="F52" s="154">
        <v>200</v>
      </c>
      <c r="G52" s="166"/>
      <c r="H52" s="158"/>
      <c r="I52" s="159">
        <v>0</v>
      </c>
      <c r="J52" s="160">
        <f t="shared" si="0"/>
        <v>0</v>
      </c>
      <c r="K52" s="167"/>
      <c r="L52" s="27"/>
    </row>
    <row r="53" spans="1:12" ht="12.75" customHeight="1" x14ac:dyDescent="0.25">
      <c r="A53" s="26"/>
      <c r="B53" s="149">
        <v>29</v>
      </c>
      <c r="C53" s="136" t="s">
        <v>68</v>
      </c>
      <c r="D53" s="136"/>
      <c r="E53" s="101" t="s">
        <v>38</v>
      </c>
      <c r="F53" s="154">
        <v>100</v>
      </c>
      <c r="G53" s="166"/>
      <c r="H53" s="158"/>
      <c r="I53" s="159">
        <v>0</v>
      </c>
      <c r="J53" s="160">
        <f t="shared" si="0"/>
        <v>0</v>
      </c>
      <c r="K53" s="167"/>
      <c r="L53" s="27"/>
    </row>
    <row r="54" spans="1:12" ht="12.75" customHeight="1" x14ac:dyDescent="0.25">
      <c r="A54" s="26"/>
      <c r="B54" s="149">
        <v>30</v>
      </c>
      <c r="C54" s="136" t="s">
        <v>69</v>
      </c>
      <c r="D54" s="136"/>
      <c r="E54" s="101" t="s">
        <v>49</v>
      </c>
      <c r="F54" s="154">
        <v>100</v>
      </c>
      <c r="G54" s="166"/>
      <c r="H54" s="158"/>
      <c r="I54" s="159">
        <v>0</v>
      </c>
      <c r="J54" s="160">
        <f t="shared" si="0"/>
        <v>0</v>
      </c>
      <c r="K54" s="167"/>
      <c r="L54" s="27"/>
    </row>
    <row r="55" spans="1:12" ht="12.75" customHeight="1" x14ac:dyDescent="0.25">
      <c r="A55" s="26"/>
      <c r="B55" s="149">
        <v>31</v>
      </c>
      <c r="C55" s="136" t="s">
        <v>70</v>
      </c>
      <c r="D55" s="136"/>
      <c r="E55" s="101" t="s">
        <v>38</v>
      </c>
      <c r="F55" s="154">
        <v>200</v>
      </c>
      <c r="G55" s="166"/>
      <c r="H55" s="158"/>
      <c r="I55" s="159">
        <v>0</v>
      </c>
      <c r="J55" s="160">
        <f t="shared" si="0"/>
        <v>0</v>
      </c>
      <c r="K55" s="167"/>
      <c r="L55" s="27"/>
    </row>
    <row r="56" spans="1:12" ht="12.75" customHeight="1" x14ac:dyDescent="0.25">
      <c r="A56" s="26"/>
      <c r="B56" s="149">
        <v>32</v>
      </c>
      <c r="C56" s="136" t="s">
        <v>71</v>
      </c>
      <c r="D56" s="136"/>
      <c r="E56" s="101" t="s">
        <v>49</v>
      </c>
      <c r="F56" s="154">
        <v>200</v>
      </c>
      <c r="G56" s="166"/>
      <c r="H56" s="158"/>
      <c r="I56" s="159">
        <v>0</v>
      </c>
      <c r="J56" s="160">
        <f t="shared" si="0"/>
        <v>0</v>
      </c>
      <c r="K56" s="167"/>
      <c r="L56" s="27"/>
    </row>
    <row r="57" spans="1:12" ht="12.75" customHeight="1" x14ac:dyDescent="0.25">
      <c r="A57" s="26"/>
      <c r="B57" s="149">
        <v>33</v>
      </c>
      <c r="C57" s="136" t="s">
        <v>72</v>
      </c>
      <c r="D57" s="136"/>
      <c r="E57" s="101" t="s">
        <v>49</v>
      </c>
      <c r="F57" s="154">
        <v>200</v>
      </c>
      <c r="G57" s="166"/>
      <c r="H57" s="158"/>
      <c r="I57" s="159">
        <v>0</v>
      </c>
      <c r="J57" s="160">
        <f t="shared" si="0"/>
        <v>0</v>
      </c>
      <c r="K57" s="167"/>
      <c r="L57" s="27"/>
    </row>
    <row r="58" spans="1:12" ht="12.75" customHeight="1" x14ac:dyDescent="0.25">
      <c r="A58" s="26"/>
      <c r="B58" s="149">
        <v>34</v>
      </c>
      <c r="C58" s="136" t="s">
        <v>73</v>
      </c>
      <c r="D58" s="136"/>
      <c r="E58" s="101" t="s">
        <v>49</v>
      </c>
      <c r="F58" s="154">
        <v>200</v>
      </c>
      <c r="G58" s="166"/>
      <c r="H58" s="158"/>
      <c r="I58" s="159">
        <v>0</v>
      </c>
      <c r="J58" s="160">
        <f t="shared" si="0"/>
        <v>0</v>
      </c>
      <c r="K58" s="167"/>
      <c r="L58" s="27"/>
    </row>
    <row r="59" spans="1:12" ht="12.75" customHeight="1" x14ac:dyDescent="0.25">
      <c r="A59" s="26"/>
      <c r="B59" s="149">
        <v>35</v>
      </c>
      <c r="C59" s="136" t="s">
        <v>74</v>
      </c>
      <c r="D59" s="136"/>
      <c r="E59" s="101" t="s">
        <v>38</v>
      </c>
      <c r="F59" s="154">
        <v>18</v>
      </c>
      <c r="G59" s="166"/>
      <c r="H59" s="158"/>
      <c r="I59" s="159">
        <v>0</v>
      </c>
      <c r="J59" s="160">
        <f t="shared" si="0"/>
        <v>0</v>
      </c>
      <c r="K59" s="167"/>
      <c r="L59" s="27"/>
    </row>
    <row r="60" spans="1:12" ht="12.75" customHeight="1" x14ac:dyDescent="0.25">
      <c r="A60" s="26"/>
      <c r="B60" s="149">
        <v>36</v>
      </c>
      <c r="C60" s="136" t="s">
        <v>75</v>
      </c>
      <c r="D60" s="136"/>
      <c r="E60" s="101" t="s">
        <v>38</v>
      </c>
      <c r="F60" s="154">
        <v>18</v>
      </c>
      <c r="G60" s="166"/>
      <c r="H60" s="158"/>
      <c r="I60" s="159">
        <v>0</v>
      </c>
      <c r="J60" s="160">
        <f t="shared" si="0"/>
        <v>0</v>
      </c>
      <c r="K60" s="167"/>
      <c r="L60" s="27"/>
    </row>
    <row r="61" spans="1:12" ht="12.75" customHeight="1" x14ac:dyDescent="0.25">
      <c r="A61" s="26"/>
      <c r="B61" s="149">
        <v>37</v>
      </c>
      <c r="C61" s="136" t="s">
        <v>76</v>
      </c>
      <c r="D61" s="136"/>
      <c r="E61" s="101" t="s">
        <v>38</v>
      </c>
      <c r="F61" s="154">
        <v>90</v>
      </c>
      <c r="G61" s="166"/>
      <c r="H61" s="158"/>
      <c r="I61" s="159">
        <v>0</v>
      </c>
      <c r="J61" s="160">
        <f t="shared" si="0"/>
        <v>0</v>
      </c>
      <c r="K61" s="167"/>
      <c r="L61" s="27"/>
    </row>
    <row r="62" spans="1:12" ht="12.75" customHeight="1" x14ac:dyDescent="0.25">
      <c r="A62" s="26"/>
      <c r="B62" s="149">
        <v>38</v>
      </c>
      <c r="C62" s="136" t="s">
        <v>77</v>
      </c>
      <c r="D62" s="136"/>
      <c r="E62" s="101" t="s">
        <v>38</v>
      </c>
      <c r="F62" s="154">
        <v>120</v>
      </c>
      <c r="G62" s="166"/>
      <c r="H62" s="158"/>
      <c r="I62" s="159">
        <v>0</v>
      </c>
      <c r="J62" s="160">
        <f t="shared" si="0"/>
        <v>0</v>
      </c>
      <c r="K62" s="167"/>
      <c r="L62" s="27"/>
    </row>
    <row r="63" spans="1:12" ht="12.75" customHeight="1" x14ac:dyDescent="0.25">
      <c r="A63" s="26"/>
      <c r="B63" s="149">
        <v>39</v>
      </c>
      <c r="C63" s="136" t="s">
        <v>78</v>
      </c>
      <c r="D63" s="136"/>
      <c r="E63" s="101" t="s">
        <v>38</v>
      </c>
      <c r="F63" s="154">
        <v>220</v>
      </c>
      <c r="G63" s="166"/>
      <c r="H63" s="158"/>
      <c r="I63" s="159">
        <v>0</v>
      </c>
      <c r="J63" s="160">
        <f t="shared" si="0"/>
        <v>0</v>
      </c>
      <c r="K63" s="167"/>
      <c r="L63" s="27"/>
    </row>
    <row r="64" spans="1:12" ht="12.75" customHeight="1" x14ac:dyDescent="0.25">
      <c r="A64" s="26"/>
      <c r="B64" s="149">
        <v>40</v>
      </c>
      <c r="C64" s="136" t="s">
        <v>79</v>
      </c>
      <c r="D64" s="136"/>
      <c r="E64" s="101" t="s">
        <v>49</v>
      </c>
      <c r="F64" s="154">
        <v>10</v>
      </c>
      <c r="G64" s="166"/>
      <c r="H64" s="158"/>
      <c r="I64" s="159">
        <v>0</v>
      </c>
      <c r="J64" s="160">
        <f t="shared" si="0"/>
        <v>0</v>
      </c>
      <c r="K64" s="167"/>
      <c r="L64" s="27"/>
    </row>
    <row r="65" spans="1:12" ht="12.75" customHeight="1" x14ac:dyDescent="0.25">
      <c r="A65" s="26"/>
      <c r="B65" s="149">
        <v>41</v>
      </c>
      <c r="C65" s="136" t="s">
        <v>80</v>
      </c>
      <c r="D65" s="136"/>
      <c r="E65" s="101" t="s">
        <v>38</v>
      </c>
      <c r="F65" s="154">
        <v>120</v>
      </c>
      <c r="G65" s="166"/>
      <c r="H65" s="158"/>
      <c r="I65" s="159">
        <v>0</v>
      </c>
      <c r="J65" s="160">
        <f t="shared" si="0"/>
        <v>0</v>
      </c>
      <c r="K65" s="167"/>
      <c r="L65" s="27"/>
    </row>
    <row r="66" spans="1:12" ht="12.75" customHeight="1" x14ac:dyDescent="0.25">
      <c r="A66" s="26"/>
      <c r="B66" s="149">
        <v>42</v>
      </c>
      <c r="C66" s="136" t="s">
        <v>81</v>
      </c>
      <c r="D66" s="136"/>
      <c r="E66" s="101" t="s">
        <v>38</v>
      </c>
      <c r="F66" s="154">
        <v>615</v>
      </c>
      <c r="G66" s="166"/>
      <c r="H66" s="158"/>
      <c r="I66" s="159">
        <v>0</v>
      </c>
      <c r="J66" s="160">
        <f t="shared" si="0"/>
        <v>0</v>
      </c>
      <c r="K66" s="167"/>
      <c r="L66" s="27"/>
    </row>
    <row r="67" spans="1:12" ht="12.75" customHeight="1" x14ac:dyDescent="0.25">
      <c r="A67" s="26"/>
      <c r="B67" s="149">
        <v>43</v>
      </c>
      <c r="C67" s="136" t="s">
        <v>82</v>
      </c>
      <c r="D67" s="136"/>
      <c r="E67" s="101" t="s">
        <v>49</v>
      </c>
      <c r="F67" s="154">
        <v>20</v>
      </c>
      <c r="G67" s="166"/>
      <c r="H67" s="158"/>
      <c r="I67" s="159">
        <v>0</v>
      </c>
      <c r="J67" s="160">
        <f t="shared" si="0"/>
        <v>0</v>
      </c>
      <c r="K67" s="167"/>
      <c r="L67" s="27"/>
    </row>
    <row r="68" spans="1:12" ht="12.75" customHeight="1" x14ac:dyDescent="0.25">
      <c r="A68" s="26"/>
      <c r="B68" s="149">
        <v>44</v>
      </c>
      <c r="C68" s="136" t="s">
        <v>83</v>
      </c>
      <c r="D68" s="136"/>
      <c r="E68" s="101" t="s">
        <v>49</v>
      </c>
      <c r="F68" s="154">
        <v>20</v>
      </c>
      <c r="G68" s="166"/>
      <c r="H68" s="158"/>
      <c r="I68" s="159">
        <v>0</v>
      </c>
      <c r="J68" s="160">
        <f t="shared" si="0"/>
        <v>0</v>
      </c>
      <c r="K68" s="167"/>
      <c r="L68" s="27"/>
    </row>
    <row r="69" spans="1:12" ht="12.75" customHeight="1" x14ac:dyDescent="0.25">
      <c r="A69" s="26"/>
      <c r="B69" s="149">
        <v>45</v>
      </c>
      <c r="C69" s="136" t="s">
        <v>84</v>
      </c>
      <c r="D69" s="136"/>
      <c r="E69" s="101" t="s">
        <v>38</v>
      </c>
      <c r="F69" s="154">
        <v>20</v>
      </c>
      <c r="G69" s="166"/>
      <c r="H69" s="158"/>
      <c r="I69" s="159">
        <v>0</v>
      </c>
      <c r="J69" s="160">
        <f t="shared" si="0"/>
        <v>0</v>
      </c>
      <c r="K69" s="167"/>
      <c r="L69" s="27"/>
    </row>
    <row r="70" spans="1:12" ht="12.75" customHeight="1" x14ac:dyDescent="0.25">
      <c r="A70" s="26"/>
      <c r="B70" s="149">
        <v>46</v>
      </c>
      <c r="C70" s="136" t="s">
        <v>85</v>
      </c>
      <c r="D70" s="136"/>
      <c r="E70" s="101" t="s">
        <v>38</v>
      </c>
      <c r="F70" s="154">
        <v>13</v>
      </c>
      <c r="G70" s="166"/>
      <c r="H70" s="158"/>
      <c r="I70" s="159">
        <v>0</v>
      </c>
      <c r="J70" s="160">
        <f t="shared" si="0"/>
        <v>0</v>
      </c>
      <c r="K70" s="167"/>
      <c r="L70" s="27"/>
    </row>
    <row r="71" spans="1:12" ht="12.75" customHeight="1" x14ac:dyDescent="0.25">
      <c r="A71" s="26"/>
      <c r="B71" s="149">
        <v>47</v>
      </c>
      <c r="C71" s="136" t="s">
        <v>86</v>
      </c>
      <c r="D71" s="136"/>
      <c r="E71" s="101" t="s">
        <v>38</v>
      </c>
      <c r="F71" s="154">
        <v>10</v>
      </c>
      <c r="G71" s="166"/>
      <c r="H71" s="158"/>
      <c r="I71" s="159">
        <v>0</v>
      </c>
      <c r="J71" s="160">
        <f t="shared" si="0"/>
        <v>0</v>
      </c>
      <c r="K71" s="167"/>
      <c r="L71" s="27"/>
    </row>
    <row r="72" spans="1:12" ht="12.75" customHeight="1" x14ac:dyDescent="0.25">
      <c r="A72" s="26"/>
      <c r="B72" s="149">
        <v>48</v>
      </c>
      <c r="C72" s="136" t="s">
        <v>87</v>
      </c>
      <c r="D72" s="136"/>
      <c r="E72" s="101" t="s">
        <v>38</v>
      </c>
      <c r="F72" s="154">
        <v>1</v>
      </c>
      <c r="G72" s="166"/>
      <c r="H72" s="158"/>
      <c r="I72" s="159">
        <v>0</v>
      </c>
      <c r="J72" s="160">
        <f t="shared" si="0"/>
        <v>0</v>
      </c>
      <c r="K72" s="167"/>
      <c r="L72" s="27"/>
    </row>
    <row r="73" spans="1:12" ht="12.75" customHeight="1" x14ac:dyDescent="0.25">
      <c r="A73" s="26"/>
      <c r="B73" s="149">
        <v>49</v>
      </c>
      <c r="C73" s="136" t="s">
        <v>88</v>
      </c>
      <c r="D73" s="136"/>
      <c r="E73" s="101" t="s">
        <v>38</v>
      </c>
      <c r="F73" s="154">
        <v>3</v>
      </c>
      <c r="G73" s="166"/>
      <c r="H73" s="158"/>
      <c r="I73" s="159">
        <v>0</v>
      </c>
      <c r="J73" s="160">
        <f t="shared" si="0"/>
        <v>0</v>
      </c>
      <c r="K73" s="167"/>
      <c r="L73" s="27"/>
    </row>
    <row r="74" spans="1:12" ht="12.75" customHeight="1" x14ac:dyDescent="0.25">
      <c r="A74" s="26"/>
      <c r="B74" s="149">
        <v>50</v>
      </c>
      <c r="C74" s="136" t="s">
        <v>89</v>
      </c>
      <c r="D74" s="136"/>
      <c r="E74" s="101" t="s">
        <v>49</v>
      </c>
      <c r="F74" s="154">
        <v>20</v>
      </c>
      <c r="G74" s="166"/>
      <c r="H74" s="158"/>
      <c r="I74" s="159">
        <v>0</v>
      </c>
      <c r="J74" s="160">
        <f t="shared" si="0"/>
        <v>0</v>
      </c>
      <c r="K74" s="167"/>
      <c r="L74" s="27"/>
    </row>
    <row r="75" spans="1:12" ht="12.75" customHeight="1" x14ac:dyDescent="0.25">
      <c r="A75" s="26"/>
      <c r="B75" s="149">
        <v>51</v>
      </c>
      <c r="C75" s="136" t="s">
        <v>90</v>
      </c>
      <c r="D75" s="136"/>
      <c r="E75" s="101" t="s">
        <v>38</v>
      </c>
      <c r="F75" s="154">
        <v>5</v>
      </c>
      <c r="G75" s="166"/>
      <c r="H75" s="158"/>
      <c r="I75" s="159">
        <v>0</v>
      </c>
      <c r="J75" s="160">
        <f t="shared" si="0"/>
        <v>0</v>
      </c>
      <c r="K75" s="167"/>
      <c r="L75" s="27"/>
    </row>
    <row r="76" spans="1:12" ht="12.75" customHeight="1" x14ac:dyDescent="0.25">
      <c r="A76" s="26"/>
      <c r="B76" s="149">
        <v>52</v>
      </c>
      <c r="C76" s="136" t="s">
        <v>91</v>
      </c>
      <c r="D76" s="136"/>
      <c r="E76" s="101" t="s">
        <v>49</v>
      </c>
      <c r="F76" s="154">
        <v>200</v>
      </c>
      <c r="G76" s="166"/>
      <c r="H76" s="158"/>
      <c r="I76" s="159">
        <v>0</v>
      </c>
      <c r="J76" s="160">
        <f t="shared" si="0"/>
        <v>0</v>
      </c>
      <c r="K76" s="167"/>
      <c r="L76" s="27"/>
    </row>
    <row r="77" spans="1:12" ht="12.75" customHeight="1" x14ac:dyDescent="0.25">
      <c r="A77" s="26"/>
      <c r="B77" s="149">
        <v>53</v>
      </c>
      <c r="C77" s="136" t="s">
        <v>92</v>
      </c>
      <c r="D77" s="136"/>
      <c r="E77" s="101" t="s">
        <v>38</v>
      </c>
      <c r="F77" s="154">
        <v>5</v>
      </c>
      <c r="G77" s="166"/>
      <c r="H77" s="158"/>
      <c r="I77" s="159">
        <v>0</v>
      </c>
      <c r="J77" s="160">
        <f t="shared" si="0"/>
        <v>0</v>
      </c>
      <c r="K77" s="167"/>
      <c r="L77" s="27"/>
    </row>
    <row r="78" spans="1:12" ht="12.75" customHeight="1" x14ac:dyDescent="0.25">
      <c r="A78" s="26"/>
      <c r="B78" s="149">
        <v>54</v>
      </c>
      <c r="C78" s="136" t="s">
        <v>93</v>
      </c>
      <c r="D78" s="136"/>
      <c r="E78" s="101" t="s">
        <v>38</v>
      </c>
      <c r="F78" s="154">
        <v>1</v>
      </c>
      <c r="G78" s="166"/>
      <c r="H78" s="158"/>
      <c r="I78" s="159">
        <v>0</v>
      </c>
      <c r="J78" s="160">
        <f t="shared" si="0"/>
        <v>0</v>
      </c>
      <c r="K78" s="167"/>
      <c r="L78" s="27"/>
    </row>
    <row r="79" spans="1:12" ht="12.75" customHeight="1" x14ac:dyDescent="0.25">
      <c r="A79" s="26"/>
      <c r="B79" s="149">
        <v>55</v>
      </c>
      <c r="C79" s="136" t="s">
        <v>94</v>
      </c>
      <c r="D79" s="136"/>
      <c r="E79" s="101" t="s">
        <v>38</v>
      </c>
      <c r="F79" s="154">
        <v>16</v>
      </c>
      <c r="G79" s="166"/>
      <c r="H79" s="158"/>
      <c r="I79" s="159">
        <v>0</v>
      </c>
      <c r="J79" s="160">
        <f t="shared" si="0"/>
        <v>0</v>
      </c>
      <c r="K79" s="167"/>
      <c r="L79" s="27"/>
    </row>
    <row r="80" spans="1:12" ht="12.75" customHeight="1" x14ac:dyDescent="0.25">
      <c r="A80" s="26"/>
      <c r="B80" s="149">
        <v>56</v>
      </c>
      <c r="C80" s="136" t="s">
        <v>95</v>
      </c>
      <c r="D80" s="136"/>
      <c r="E80" s="101" t="s">
        <v>38</v>
      </c>
      <c r="F80" s="154">
        <v>13</v>
      </c>
      <c r="G80" s="166"/>
      <c r="H80" s="158"/>
      <c r="I80" s="159">
        <v>0</v>
      </c>
      <c r="J80" s="160">
        <f t="shared" si="0"/>
        <v>0</v>
      </c>
      <c r="K80" s="167"/>
      <c r="L80" s="27"/>
    </row>
    <row r="81" spans="1:12" ht="12.75" customHeight="1" x14ac:dyDescent="0.25">
      <c r="A81" s="26"/>
      <c r="B81" s="149">
        <v>57</v>
      </c>
      <c r="C81" s="136" t="s">
        <v>96</v>
      </c>
      <c r="D81" s="136"/>
      <c r="E81" s="101" t="s">
        <v>38</v>
      </c>
      <c r="F81" s="154">
        <v>14</v>
      </c>
      <c r="G81" s="166"/>
      <c r="H81" s="158"/>
      <c r="I81" s="159">
        <v>0</v>
      </c>
      <c r="J81" s="160">
        <f t="shared" si="0"/>
        <v>0</v>
      </c>
      <c r="K81" s="167"/>
      <c r="L81" s="27"/>
    </row>
    <row r="82" spans="1:12" ht="12.75" customHeight="1" x14ac:dyDescent="0.25">
      <c r="A82" s="26"/>
      <c r="B82" s="149">
        <v>58</v>
      </c>
      <c r="C82" s="136" t="s">
        <v>97</v>
      </c>
      <c r="D82" s="136"/>
      <c r="E82" s="101" t="s">
        <v>38</v>
      </c>
      <c r="F82" s="154">
        <v>14</v>
      </c>
      <c r="G82" s="166"/>
      <c r="H82" s="158"/>
      <c r="I82" s="159">
        <v>0</v>
      </c>
      <c r="J82" s="160">
        <f t="shared" si="0"/>
        <v>0</v>
      </c>
      <c r="K82" s="167"/>
      <c r="L82" s="27"/>
    </row>
    <row r="83" spans="1:12" ht="12.75" customHeight="1" x14ac:dyDescent="0.25">
      <c r="A83" s="26"/>
      <c r="B83" s="149">
        <v>59</v>
      </c>
      <c r="C83" s="136" t="s">
        <v>98</v>
      </c>
      <c r="D83" s="136"/>
      <c r="E83" s="101" t="s">
        <v>38</v>
      </c>
      <c r="F83" s="154">
        <v>1600</v>
      </c>
      <c r="G83" s="166"/>
      <c r="H83" s="158"/>
      <c r="I83" s="159">
        <v>0</v>
      </c>
      <c r="J83" s="160">
        <f t="shared" si="0"/>
        <v>0</v>
      </c>
      <c r="K83" s="167"/>
      <c r="L83" s="27"/>
    </row>
    <row r="84" spans="1:12" ht="12.75" customHeight="1" x14ac:dyDescent="0.25">
      <c r="A84" s="26"/>
      <c r="B84" s="149">
        <v>60</v>
      </c>
      <c r="C84" s="136" t="s">
        <v>99</v>
      </c>
      <c r="D84" s="136"/>
      <c r="E84" s="101" t="s">
        <v>38</v>
      </c>
      <c r="F84" s="154">
        <v>1300</v>
      </c>
      <c r="G84" s="166"/>
      <c r="H84" s="158"/>
      <c r="I84" s="159">
        <v>0</v>
      </c>
      <c r="J84" s="160">
        <f t="shared" si="0"/>
        <v>0</v>
      </c>
      <c r="K84" s="167"/>
      <c r="L84" s="27"/>
    </row>
    <row r="85" spans="1:12" ht="12.75" customHeight="1" x14ac:dyDescent="0.25">
      <c r="A85" s="26"/>
      <c r="B85" s="149">
        <v>61</v>
      </c>
      <c r="C85" s="136" t="s">
        <v>100</v>
      </c>
      <c r="D85" s="136"/>
      <c r="E85" s="101" t="s">
        <v>38</v>
      </c>
      <c r="F85" s="154">
        <v>4</v>
      </c>
      <c r="G85" s="166"/>
      <c r="H85" s="158"/>
      <c r="I85" s="159">
        <v>0</v>
      </c>
      <c r="J85" s="160">
        <f t="shared" si="0"/>
        <v>0</v>
      </c>
      <c r="K85" s="167"/>
      <c r="L85" s="27"/>
    </row>
    <row r="86" spans="1:12" ht="12.75" customHeight="1" x14ac:dyDescent="0.25">
      <c r="A86" s="26"/>
      <c r="B86" s="149">
        <v>62</v>
      </c>
      <c r="C86" s="136" t="s">
        <v>101</v>
      </c>
      <c r="D86" s="136"/>
      <c r="E86" s="101" t="s">
        <v>49</v>
      </c>
      <c r="F86" s="154">
        <v>21</v>
      </c>
      <c r="G86" s="166"/>
      <c r="H86" s="158"/>
      <c r="I86" s="159">
        <v>0</v>
      </c>
      <c r="J86" s="160">
        <f t="shared" si="0"/>
        <v>0</v>
      </c>
      <c r="K86" s="167"/>
      <c r="L86" s="27"/>
    </row>
    <row r="87" spans="1:12" ht="12.75" customHeight="1" x14ac:dyDescent="0.25">
      <c r="A87" s="26"/>
      <c r="B87" s="149">
        <v>63</v>
      </c>
      <c r="C87" s="136" t="s">
        <v>102</v>
      </c>
      <c r="D87" s="136"/>
      <c r="E87" s="101" t="s">
        <v>38</v>
      </c>
      <c r="F87" s="154">
        <v>10</v>
      </c>
      <c r="G87" s="166"/>
      <c r="H87" s="158"/>
      <c r="I87" s="159">
        <v>0</v>
      </c>
      <c r="J87" s="160">
        <f t="shared" si="0"/>
        <v>0</v>
      </c>
      <c r="K87" s="167"/>
      <c r="L87" s="27"/>
    </row>
    <row r="88" spans="1:12" ht="12.75" customHeight="1" x14ac:dyDescent="0.25">
      <c r="A88" s="26"/>
      <c r="B88" s="149">
        <v>64</v>
      </c>
      <c r="C88" s="136" t="s">
        <v>103</v>
      </c>
      <c r="D88" s="136"/>
      <c r="E88" s="101" t="s">
        <v>38</v>
      </c>
      <c r="F88" s="154">
        <v>10</v>
      </c>
      <c r="G88" s="166"/>
      <c r="H88" s="158"/>
      <c r="I88" s="159">
        <v>0</v>
      </c>
      <c r="J88" s="160">
        <f t="shared" si="0"/>
        <v>0</v>
      </c>
      <c r="K88" s="167"/>
      <c r="L88" s="27"/>
    </row>
    <row r="89" spans="1:12" ht="12.75" customHeight="1" x14ac:dyDescent="0.25">
      <c r="A89" s="26"/>
      <c r="B89" s="149">
        <v>65</v>
      </c>
      <c r="C89" s="136" t="s">
        <v>104</v>
      </c>
      <c r="D89" s="136"/>
      <c r="E89" s="101" t="s">
        <v>38</v>
      </c>
      <c r="F89" s="154">
        <v>4</v>
      </c>
      <c r="G89" s="166"/>
      <c r="H89" s="158"/>
      <c r="I89" s="159">
        <v>0</v>
      </c>
      <c r="J89" s="160">
        <f t="shared" si="0"/>
        <v>0</v>
      </c>
      <c r="K89" s="167"/>
      <c r="L89" s="27"/>
    </row>
    <row r="90" spans="1:12" ht="12.75" customHeight="1" x14ac:dyDescent="0.25">
      <c r="A90" s="26"/>
      <c r="B90" s="149">
        <v>66</v>
      </c>
      <c r="C90" s="136" t="s">
        <v>105</v>
      </c>
      <c r="D90" s="136"/>
      <c r="E90" s="101" t="s">
        <v>38</v>
      </c>
      <c r="F90" s="154">
        <v>10</v>
      </c>
      <c r="G90" s="166"/>
      <c r="H90" s="158"/>
      <c r="I90" s="159">
        <v>0</v>
      </c>
      <c r="J90" s="160">
        <f t="shared" si="0"/>
        <v>0</v>
      </c>
      <c r="K90" s="167"/>
      <c r="L90" s="27"/>
    </row>
    <row r="91" spans="1:12" ht="12.75" customHeight="1" x14ac:dyDescent="0.25">
      <c r="A91" s="26"/>
      <c r="B91" s="149">
        <v>67</v>
      </c>
      <c r="C91" s="136" t="s">
        <v>106</v>
      </c>
      <c r="D91" s="136"/>
      <c r="E91" s="101" t="s">
        <v>49</v>
      </c>
      <c r="F91" s="154">
        <v>1</v>
      </c>
      <c r="G91" s="166"/>
      <c r="H91" s="158"/>
      <c r="I91" s="159">
        <v>0</v>
      </c>
      <c r="J91" s="160">
        <f t="shared" ref="J91:J95" si="1">+I91*F91</f>
        <v>0</v>
      </c>
      <c r="K91" s="167"/>
      <c r="L91" s="27"/>
    </row>
    <row r="92" spans="1:12" ht="12.75" customHeight="1" x14ac:dyDescent="0.25">
      <c r="A92" s="26"/>
      <c r="B92" s="149">
        <v>68</v>
      </c>
      <c r="C92" s="136" t="s">
        <v>107</v>
      </c>
      <c r="D92" s="136"/>
      <c r="E92" s="101" t="s">
        <v>38</v>
      </c>
      <c r="F92" s="154">
        <v>3</v>
      </c>
      <c r="G92" s="166"/>
      <c r="H92" s="158"/>
      <c r="I92" s="159">
        <v>0</v>
      </c>
      <c r="J92" s="160">
        <f t="shared" si="1"/>
        <v>0</v>
      </c>
      <c r="K92" s="167"/>
      <c r="L92" s="27"/>
    </row>
    <row r="93" spans="1:12" ht="12.75" customHeight="1" x14ac:dyDescent="0.25">
      <c r="A93" s="26"/>
      <c r="B93" s="149">
        <v>69</v>
      </c>
      <c r="C93" s="136" t="s">
        <v>108</v>
      </c>
      <c r="D93" s="136"/>
      <c r="E93" s="101" t="s">
        <v>38</v>
      </c>
      <c r="F93" s="154">
        <v>2</v>
      </c>
      <c r="G93" s="166"/>
      <c r="H93" s="158"/>
      <c r="I93" s="159">
        <v>0</v>
      </c>
      <c r="J93" s="160">
        <f t="shared" si="1"/>
        <v>0</v>
      </c>
      <c r="K93" s="167"/>
      <c r="L93" s="27"/>
    </row>
    <row r="94" spans="1:12" ht="12.75" customHeight="1" x14ac:dyDescent="0.25">
      <c r="A94" s="26"/>
      <c r="B94" s="149">
        <v>70</v>
      </c>
      <c r="C94" s="136" t="s">
        <v>109</v>
      </c>
      <c r="D94" s="136"/>
      <c r="E94" s="101" t="s">
        <v>49</v>
      </c>
      <c r="F94" s="154">
        <v>20</v>
      </c>
      <c r="G94" s="166"/>
      <c r="H94" s="158"/>
      <c r="I94" s="159">
        <v>0</v>
      </c>
      <c r="J94" s="160">
        <f t="shared" si="1"/>
        <v>0</v>
      </c>
      <c r="K94" s="167"/>
      <c r="L94" s="27"/>
    </row>
    <row r="95" spans="1:12" ht="12.75" customHeight="1" x14ac:dyDescent="0.25">
      <c r="A95" s="26"/>
      <c r="B95" s="149">
        <v>71</v>
      </c>
      <c r="C95" s="136" t="s">
        <v>110</v>
      </c>
      <c r="D95" s="136"/>
      <c r="E95" s="101" t="s">
        <v>49</v>
      </c>
      <c r="F95" s="154">
        <v>11</v>
      </c>
      <c r="G95" s="166"/>
      <c r="H95" s="158"/>
      <c r="I95" s="159">
        <v>0</v>
      </c>
      <c r="J95" s="160">
        <f t="shared" si="1"/>
        <v>0</v>
      </c>
      <c r="K95" s="167"/>
      <c r="L95" s="27"/>
    </row>
    <row r="96" spans="1:12" ht="12.75" customHeight="1" x14ac:dyDescent="0.25">
      <c r="A96" s="26"/>
      <c r="B96" s="149">
        <v>72</v>
      </c>
      <c r="C96" s="136" t="s">
        <v>111</v>
      </c>
      <c r="D96" s="136"/>
      <c r="E96" s="101" t="s">
        <v>49</v>
      </c>
      <c r="F96" s="154">
        <v>2</v>
      </c>
      <c r="G96" s="166"/>
      <c r="H96" s="158"/>
      <c r="I96" s="159">
        <v>0</v>
      </c>
      <c r="J96" s="160">
        <f t="shared" ref="J77:J130" si="2">+I96*F96</f>
        <v>0</v>
      </c>
      <c r="K96" s="167"/>
      <c r="L96" s="27"/>
    </row>
    <row r="97" spans="1:12" ht="12.75" customHeight="1" x14ac:dyDescent="0.25">
      <c r="A97" s="26"/>
      <c r="B97" s="149">
        <v>73</v>
      </c>
      <c r="C97" s="136" t="s">
        <v>112</v>
      </c>
      <c r="D97" s="136"/>
      <c r="E97" s="101" t="s">
        <v>38</v>
      </c>
      <c r="F97" s="154">
        <v>1</v>
      </c>
      <c r="G97" s="166"/>
      <c r="H97" s="158"/>
      <c r="I97" s="159">
        <v>0</v>
      </c>
      <c r="J97" s="160">
        <f t="shared" si="2"/>
        <v>0</v>
      </c>
      <c r="K97" s="167"/>
      <c r="L97" s="27"/>
    </row>
    <row r="98" spans="1:12" ht="12.75" customHeight="1" x14ac:dyDescent="0.25">
      <c r="A98" s="26"/>
      <c r="B98" s="149">
        <v>74</v>
      </c>
      <c r="C98" s="136" t="s">
        <v>113</v>
      </c>
      <c r="D98" s="136"/>
      <c r="E98" s="101" t="s">
        <v>38</v>
      </c>
      <c r="F98" s="154">
        <v>1</v>
      </c>
      <c r="G98" s="166"/>
      <c r="H98" s="158"/>
      <c r="I98" s="159">
        <v>0</v>
      </c>
      <c r="J98" s="160">
        <f t="shared" si="2"/>
        <v>0</v>
      </c>
      <c r="K98" s="167"/>
      <c r="L98" s="27"/>
    </row>
    <row r="99" spans="1:12" ht="12.75" customHeight="1" x14ac:dyDescent="0.25">
      <c r="A99" s="26"/>
      <c r="B99" s="149">
        <v>75</v>
      </c>
      <c r="C99" s="136" t="s">
        <v>114</v>
      </c>
      <c r="D99" s="136"/>
      <c r="E99" s="101" t="s">
        <v>38</v>
      </c>
      <c r="F99" s="154">
        <v>1</v>
      </c>
      <c r="G99" s="166"/>
      <c r="H99" s="158"/>
      <c r="I99" s="159">
        <v>0</v>
      </c>
      <c r="J99" s="160">
        <f t="shared" si="2"/>
        <v>0</v>
      </c>
      <c r="K99" s="167"/>
      <c r="L99" s="27"/>
    </row>
    <row r="100" spans="1:12" ht="12.75" customHeight="1" x14ac:dyDescent="0.25">
      <c r="A100" s="26"/>
      <c r="B100" s="149">
        <v>76</v>
      </c>
      <c r="C100" s="136" t="s">
        <v>115</v>
      </c>
      <c r="D100" s="136"/>
      <c r="E100" s="101" t="s">
        <v>38</v>
      </c>
      <c r="F100" s="154">
        <v>1</v>
      </c>
      <c r="G100" s="166"/>
      <c r="H100" s="158"/>
      <c r="I100" s="159">
        <v>0</v>
      </c>
      <c r="J100" s="160">
        <f t="shared" si="2"/>
        <v>0</v>
      </c>
      <c r="K100" s="167"/>
      <c r="L100" s="27"/>
    </row>
    <row r="101" spans="1:12" ht="12.75" customHeight="1" x14ac:dyDescent="0.25">
      <c r="A101" s="26"/>
      <c r="B101" s="149">
        <v>77</v>
      </c>
      <c r="C101" s="136" t="s">
        <v>116</v>
      </c>
      <c r="D101" s="136"/>
      <c r="E101" s="101" t="s">
        <v>38</v>
      </c>
      <c r="F101" s="154">
        <v>1</v>
      </c>
      <c r="G101" s="166"/>
      <c r="H101" s="158"/>
      <c r="I101" s="159">
        <v>0</v>
      </c>
      <c r="J101" s="160">
        <f t="shared" si="2"/>
        <v>0</v>
      </c>
      <c r="K101" s="167"/>
      <c r="L101" s="27"/>
    </row>
    <row r="102" spans="1:12" ht="12.75" customHeight="1" x14ac:dyDescent="0.25">
      <c r="A102" s="26"/>
      <c r="B102" s="149">
        <v>78</v>
      </c>
      <c r="C102" s="136" t="s">
        <v>117</v>
      </c>
      <c r="D102" s="136"/>
      <c r="E102" s="101" t="s">
        <v>38</v>
      </c>
      <c r="F102" s="154">
        <v>1</v>
      </c>
      <c r="G102" s="166"/>
      <c r="H102" s="158"/>
      <c r="I102" s="159">
        <v>0</v>
      </c>
      <c r="J102" s="160">
        <f t="shared" si="2"/>
        <v>0</v>
      </c>
      <c r="K102" s="167"/>
      <c r="L102" s="27"/>
    </row>
    <row r="103" spans="1:12" ht="12.75" customHeight="1" x14ac:dyDescent="0.25">
      <c r="A103" s="26"/>
      <c r="B103" s="149">
        <v>79</v>
      </c>
      <c r="C103" s="136" t="s">
        <v>118</v>
      </c>
      <c r="D103" s="136"/>
      <c r="E103" s="101" t="s">
        <v>38</v>
      </c>
      <c r="F103" s="154">
        <v>1</v>
      </c>
      <c r="G103" s="166"/>
      <c r="H103" s="158"/>
      <c r="I103" s="159">
        <v>0</v>
      </c>
      <c r="J103" s="160">
        <f t="shared" si="2"/>
        <v>0</v>
      </c>
      <c r="K103" s="167"/>
      <c r="L103" s="27"/>
    </row>
    <row r="104" spans="1:12" ht="12.75" customHeight="1" x14ac:dyDescent="0.25">
      <c r="A104" s="26"/>
      <c r="B104" s="149">
        <v>80</v>
      </c>
      <c r="C104" s="136" t="s">
        <v>119</v>
      </c>
      <c r="D104" s="136"/>
      <c r="E104" s="101" t="s">
        <v>38</v>
      </c>
      <c r="F104" s="154">
        <v>1</v>
      </c>
      <c r="G104" s="166"/>
      <c r="H104" s="158"/>
      <c r="I104" s="159">
        <v>0</v>
      </c>
      <c r="J104" s="160">
        <f t="shared" si="2"/>
        <v>0</v>
      </c>
      <c r="K104" s="167"/>
      <c r="L104" s="27"/>
    </row>
    <row r="105" spans="1:12" ht="12.75" customHeight="1" x14ac:dyDescent="0.25">
      <c r="A105" s="26"/>
      <c r="B105" s="149">
        <v>81</v>
      </c>
      <c r="C105" s="136" t="s">
        <v>120</v>
      </c>
      <c r="D105" s="136"/>
      <c r="E105" s="101" t="s">
        <v>38</v>
      </c>
      <c r="F105" s="154">
        <v>1</v>
      </c>
      <c r="G105" s="166"/>
      <c r="H105" s="158"/>
      <c r="I105" s="159">
        <v>0</v>
      </c>
      <c r="J105" s="160">
        <f t="shared" si="2"/>
        <v>0</v>
      </c>
      <c r="K105" s="167"/>
      <c r="L105" s="27"/>
    </row>
    <row r="106" spans="1:12" ht="12.75" customHeight="1" x14ac:dyDescent="0.25">
      <c r="A106" s="26"/>
      <c r="B106" s="149">
        <v>82</v>
      </c>
      <c r="C106" s="136" t="s">
        <v>121</v>
      </c>
      <c r="D106" s="136"/>
      <c r="E106" s="101" t="s">
        <v>38</v>
      </c>
      <c r="F106" s="154">
        <v>1</v>
      </c>
      <c r="G106" s="166"/>
      <c r="H106" s="158"/>
      <c r="I106" s="159">
        <v>0</v>
      </c>
      <c r="J106" s="160">
        <f t="shared" si="2"/>
        <v>0</v>
      </c>
      <c r="K106" s="167"/>
      <c r="L106" s="27"/>
    </row>
    <row r="107" spans="1:12" ht="12.75" customHeight="1" x14ac:dyDescent="0.25">
      <c r="A107" s="26"/>
      <c r="B107" s="149">
        <v>83</v>
      </c>
      <c r="C107" s="136" t="s">
        <v>122</v>
      </c>
      <c r="D107" s="136"/>
      <c r="E107" s="101" t="s">
        <v>49</v>
      </c>
      <c r="F107" s="154">
        <v>100</v>
      </c>
      <c r="G107" s="166"/>
      <c r="H107" s="158"/>
      <c r="I107" s="159">
        <v>0</v>
      </c>
      <c r="J107" s="160">
        <f t="shared" si="2"/>
        <v>0</v>
      </c>
      <c r="K107" s="167"/>
      <c r="L107" s="27"/>
    </row>
    <row r="108" spans="1:12" ht="12.75" customHeight="1" x14ac:dyDescent="0.25">
      <c r="A108" s="26"/>
      <c r="B108" s="149">
        <v>84</v>
      </c>
      <c r="C108" s="136" t="s">
        <v>123</v>
      </c>
      <c r="D108" s="136"/>
      <c r="E108" s="101" t="s">
        <v>49</v>
      </c>
      <c r="F108" s="154">
        <v>70</v>
      </c>
      <c r="G108" s="166"/>
      <c r="H108" s="158"/>
      <c r="I108" s="159">
        <v>0</v>
      </c>
      <c r="J108" s="160">
        <f t="shared" si="2"/>
        <v>0</v>
      </c>
      <c r="K108" s="167"/>
      <c r="L108" s="27"/>
    </row>
    <row r="109" spans="1:12" ht="12.75" customHeight="1" x14ac:dyDescent="0.25">
      <c r="A109" s="26"/>
      <c r="B109" s="149">
        <v>85</v>
      </c>
      <c r="C109" s="136" t="s">
        <v>86</v>
      </c>
      <c r="D109" s="136"/>
      <c r="E109" s="101" t="s">
        <v>38</v>
      </c>
      <c r="F109" s="154">
        <v>54</v>
      </c>
      <c r="G109" s="166"/>
      <c r="H109" s="158"/>
      <c r="I109" s="159">
        <v>0</v>
      </c>
      <c r="J109" s="160">
        <f t="shared" si="2"/>
        <v>0</v>
      </c>
      <c r="K109" s="167"/>
      <c r="L109" s="27"/>
    </row>
    <row r="110" spans="1:12" ht="12.75" customHeight="1" x14ac:dyDescent="0.25">
      <c r="A110" s="26"/>
      <c r="B110" s="149">
        <v>86</v>
      </c>
      <c r="C110" s="136" t="s">
        <v>124</v>
      </c>
      <c r="D110" s="136"/>
      <c r="E110" s="101" t="s">
        <v>38</v>
      </c>
      <c r="F110" s="154">
        <v>700</v>
      </c>
      <c r="G110" s="166"/>
      <c r="H110" s="158"/>
      <c r="I110" s="159">
        <v>0</v>
      </c>
      <c r="J110" s="160">
        <f t="shared" si="2"/>
        <v>0</v>
      </c>
      <c r="K110" s="167"/>
      <c r="L110" s="27"/>
    </row>
    <row r="111" spans="1:12" ht="12.75" customHeight="1" x14ac:dyDescent="0.25">
      <c r="A111" s="26"/>
      <c r="B111" s="149">
        <v>87</v>
      </c>
      <c r="C111" s="136" t="s">
        <v>125</v>
      </c>
      <c r="D111" s="136"/>
      <c r="E111" s="101" t="s">
        <v>38</v>
      </c>
      <c r="F111" s="154">
        <v>450</v>
      </c>
      <c r="G111" s="166"/>
      <c r="H111" s="158"/>
      <c r="I111" s="159">
        <v>0</v>
      </c>
      <c r="J111" s="160">
        <f t="shared" si="2"/>
        <v>0</v>
      </c>
      <c r="K111" s="167"/>
      <c r="L111" s="27"/>
    </row>
    <row r="112" spans="1:12" ht="12.75" customHeight="1" x14ac:dyDescent="0.25">
      <c r="A112" s="26"/>
      <c r="B112" s="149">
        <v>88</v>
      </c>
      <c r="C112" s="136" t="s">
        <v>126</v>
      </c>
      <c r="D112" s="136"/>
      <c r="E112" s="101" t="s">
        <v>38</v>
      </c>
      <c r="F112" s="154">
        <v>1400</v>
      </c>
      <c r="G112" s="166"/>
      <c r="H112" s="158"/>
      <c r="I112" s="159">
        <v>0</v>
      </c>
      <c r="J112" s="160">
        <f t="shared" si="2"/>
        <v>0</v>
      </c>
      <c r="K112" s="167"/>
      <c r="L112" s="27"/>
    </row>
    <row r="113" spans="1:12" ht="12.75" customHeight="1" x14ac:dyDescent="0.25">
      <c r="A113" s="26"/>
      <c r="B113" s="149">
        <v>89</v>
      </c>
      <c r="C113" s="136" t="s">
        <v>127</v>
      </c>
      <c r="D113" s="136"/>
      <c r="E113" s="101" t="s">
        <v>38</v>
      </c>
      <c r="F113" s="154">
        <v>200</v>
      </c>
      <c r="G113" s="166"/>
      <c r="H113" s="158"/>
      <c r="I113" s="159">
        <v>0</v>
      </c>
      <c r="J113" s="160">
        <f t="shared" si="2"/>
        <v>0</v>
      </c>
      <c r="K113" s="167"/>
      <c r="L113" s="27"/>
    </row>
    <row r="114" spans="1:12" ht="12.75" customHeight="1" x14ac:dyDescent="0.25">
      <c r="A114" s="26"/>
      <c r="B114" s="149">
        <v>90</v>
      </c>
      <c r="C114" s="136" t="s">
        <v>128</v>
      </c>
      <c r="D114" s="136"/>
      <c r="E114" s="101" t="s">
        <v>49</v>
      </c>
      <c r="F114" s="154">
        <v>1250</v>
      </c>
      <c r="G114" s="166"/>
      <c r="H114" s="158"/>
      <c r="I114" s="159">
        <v>0</v>
      </c>
      <c r="J114" s="160">
        <f t="shared" si="2"/>
        <v>0</v>
      </c>
      <c r="K114" s="167"/>
      <c r="L114" s="27"/>
    </row>
    <row r="115" spans="1:12" ht="12.75" customHeight="1" x14ac:dyDescent="0.25">
      <c r="A115" s="26"/>
      <c r="B115" s="149">
        <v>91</v>
      </c>
      <c r="C115" s="136" t="s">
        <v>129</v>
      </c>
      <c r="D115" s="136"/>
      <c r="E115" s="101" t="s">
        <v>49</v>
      </c>
      <c r="F115" s="154">
        <v>1250</v>
      </c>
      <c r="G115" s="166"/>
      <c r="H115" s="158"/>
      <c r="I115" s="159">
        <v>0</v>
      </c>
      <c r="J115" s="160">
        <f t="shared" si="2"/>
        <v>0</v>
      </c>
      <c r="K115" s="167"/>
      <c r="L115" s="27"/>
    </row>
    <row r="116" spans="1:12" ht="12.75" customHeight="1" x14ac:dyDescent="0.25">
      <c r="A116" s="26"/>
      <c r="B116" s="149">
        <v>92</v>
      </c>
      <c r="C116" s="136" t="s">
        <v>130</v>
      </c>
      <c r="D116" s="136"/>
      <c r="E116" s="101" t="s">
        <v>38</v>
      </c>
      <c r="F116" s="154">
        <v>750</v>
      </c>
      <c r="G116" s="166"/>
      <c r="H116" s="158"/>
      <c r="I116" s="159">
        <v>0</v>
      </c>
      <c r="J116" s="160">
        <f t="shared" si="2"/>
        <v>0</v>
      </c>
      <c r="K116" s="167"/>
      <c r="L116" s="27"/>
    </row>
    <row r="117" spans="1:12" ht="12.75" customHeight="1" x14ac:dyDescent="0.25">
      <c r="A117" s="26"/>
      <c r="B117" s="149">
        <v>93</v>
      </c>
      <c r="C117" s="136" t="s">
        <v>131</v>
      </c>
      <c r="D117" s="136"/>
      <c r="E117" s="101" t="s">
        <v>38</v>
      </c>
      <c r="F117" s="154">
        <v>3000</v>
      </c>
      <c r="G117" s="166"/>
      <c r="H117" s="158"/>
      <c r="I117" s="159">
        <v>0</v>
      </c>
      <c r="J117" s="160">
        <f t="shared" si="2"/>
        <v>0</v>
      </c>
      <c r="K117" s="167"/>
      <c r="L117" s="27"/>
    </row>
    <row r="118" spans="1:12" ht="12.75" customHeight="1" x14ac:dyDescent="0.25">
      <c r="A118" s="26"/>
      <c r="B118" s="149">
        <v>94</v>
      </c>
      <c r="C118" s="136" t="s">
        <v>132</v>
      </c>
      <c r="D118" s="136"/>
      <c r="E118" s="101" t="s">
        <v>38</v>
      </c>
      <c r="F118" s="154">
        <v>20</v>
      </c>
      <c r="G118" s="166"/>
      <c r="H118" s="158"/>
      <c r="I118" s="159">
        <v>0</v>
      </c>
      <c r="J118" s="160">
        <f t="shared" si="2"/>
        <v>0</v>
      </c>
      <c r="K118" s="167"/>
      <c r="L118" s="27"/>
    </row>
    <row r="119" spans="1:12" ht="12.75" customHeight="1" x14ac:dyDescent="0.25">
      <c r="A119" s="26"/>
      <c r="B119" s="149">
        <v>95</v>
      </c>
      <c r="C119" s="136" t="s">
        <v>133</v>
      </c>
      <c r="D119" s="136"/>
      <c r="E119" s="101" t="s">
        <v>38</v>
      </c>
      <c r="F119" s="154">
        <v>7</v>
      </c>
      <c r="G119" s="166"/>
      <c r="H119" s="158"/>
      <c r="I119" s="159">
        <v>0</v>
      </c>
      <c r="J119" s="160">
        <f t="shared" si="2"/>
        <v>0</v>
      </c>
      <c r="K119" s="167"/>
      <c r="L119" s="27"/>
    </row>
    <row r="120" spans="1:12" ht="12.75" customHeight="1" x14ac:dyDescent="0.25">
      <c r="A120" s="26"/>
      <c r="B120" s="149">
        <v>96</v>
      </c>
      <c r="C120" s="136" t="s">
        <v>134</v>
      </c>
      <c r="D120" s="136"/>
      <c r="E120" s="101" t="s">
        <v>38</v>
      </c>
      <c r="F120" s="154">
        <v>7</v>
      </c>
      <c r="G120" s="166"/>
      <c r="H120" s="158"/>
      <c r="I120" s="159">
        <v>0</v>
      </c>
      <c r="J120" s="160">
        <f t="shared" si="2"/>
        <v>0</v>
      </c>
      <c r="K120" s="167"/>
      <c r="L120" s="27"/>
    </row>
    <row r="121" spans="1:12" ht="12.75" customHeight="1" x14ac:dyDescent="0.25">
      <c r="A121" s="26"/>
      <c r="B121" s="149">
        <v>97</v>
      </c>
      <c r="C121" s="136" t="s">
        <v>135</v>
      </c>
      <c r="D121" s="136"/>
      <c r="E121" s="101" t="s">
        <v>38</v>
      </c>
      <c r="F121" s="154">
        <v>3</v>
      </c>
      <c r="G121" s="166"/>
      <c r="H121" s="158"/>
      <c r="I121" s="159">
        <v>0</v>
      </c>
      <c r="J121" s="160">
        <f t="shared" si="2"/>
        <v>0</v>
      </c>
      <c r="K121" s="167"/>
      <c r="L121" s="27"/>
    </row>
    <row r="122" spans="1:12" ht="12.75" customHeight="1" x14ac:dyDescent="0.25">
      <c r="A122" s="26"/>
      <c r="B122" s="149">
        <v>98</v>
      </c>
      <c r="C122" s="136" t="s">
        <v>136</v>
      </c>
      <c r="D122" s="136"/>
      <c r="E122" s="101" t="s">
        <v>38</v>
      </c>
      <c r="F122" s="154">
        <v>10</v>
      </c>
      <c r="G122" s="166"/>
      <c r="H122" s="158"/>
      <c r="I122" s="159">
        <v>0</v>
      </c>
      <c r="J122" s="160">
        <f t="shared" si="2"/>
        <v>0</v>
      </c>
      <c r="K122" s="167"/>
      <c r="L122" s="27"/>
    </row>
    <row r="123" spans="1:12" ht="12.75" customHeight="1" x14ac:dyDescent="0.25">
      <c r="A123" s="26"/>
      <c r="B123" s="149">
        <v>99</v>
      </c>
      <c r="C123" s="136" t="s">
        <v>137</v>
      </c>
      <c r="D123" s="136"/>
      <c r="E123" s="101" t="s">
        <v>38</v>
      </c>
      <c r="F123" s="154">
        <v>30</v>
      </c>
      <c r="G123" s="166"/>
      <c r="H123" s="158"/>
      <c r="I123" s="159">
        <v>0</v>
      </c>
      <c r="J123" s="160">
        <f t="shared" si="2"/>
        <v>0</v>
      </c>
      <c r="K123" s="167"/>
      <c r="L123" s="27"/>
    </row>
    <row r="124" spans="1:12" ht="12.75" customHeight="1" x14ac:dyDescent="0.25">
      <c r="A124" s="26"/>
      <c r="B124" s="149">
        <v>100</v>
      </c>
      <c r="C124" s="136" t="s">
        <v>138</v>
      </c>
      <c r="D124" s="136"/>
      <c r="E124" s="101" t="s">
        <v>38</v>
      </c>
      <c r="F124" s="154">
        <v>30</v>
      </c>
      <c r="G124" s="166"/>
      <c r="H124" s="158"/>
      <c r="I124" s="159">
        <v>0</v>
      </c>
      <c r="J124" s="160">
        <f t="shared" si="2"/>
        <v>0</v>
      </c>
      <c r="K124" s="167"/>
      <c r="L124" s="27"/>
    </row>
    <row r="125" spans="1:12" ht="12.75" customHeight="1" x14ac:dyDescent="0.25">
      <c r="A125" s="26"/>
      <c r="B125" s="149">
        <v>101</v>
      </c>
      <c r="C125" s="136" t="s">
        <v>139</v>
      </c>
      <c r="D125" s="136"/>
      <c r="E125" s="101" t="s">
        <v>38</v>
      </c>
      <c r="F125" s="154">
        <v>40</v>
      </c>
      <c r="G125" s="166"/>
      <c r="H125" s="158"/>
      <c r="I125" s="159">
        <v>0</v>
      </c>
      <c r="J125" s="160">
        <f t="shared" si="2"/>
        <v>0</v>
      </c>
      <c r="K125" s="167"/>
      <c r="L125" s="27"/>
    </row>
    <row r="126" spans="1:12" ht="12.75" customHeight="1" x14ac:dyDescent="0.25">
      <c r="A126" s="26"/>
      <c r="B126" s="149">
        <v>102</v>
      </c>
      <c r="C126" s="136" t="s">
        <v>140</v>
      </c>
      <c r="D126" s="136"/>
      <c r="E126" s="101" t="s">
        <v>38</v>
      </c>
      <c r="F126" s="154">
        <v>25</v>
      </c>
      <c r="G126" s="166"/>
      <c r="H126" s="158"/>
      <c r="I126" s="159">
        <v>0</v>
      </c>
      <c r="J126" s="160">
        <f t="shared" si="2"/>
        <v>0</v>
      </c>
      <c r="K126" s="167"/>
      <c r="L126" s="27"/>
    </row>
    <row r="127" spans="1:12" ht="12.75" customHeight="1" x14ac:dyDescent="0.25">
      <c r="A127" s="26"/>
      <c r="B127" s="149">
        <v>103</v>
      </c>
      <c r="C127" s="136" t="s">
        <v>141</v>
      </c>
      <c r="D127" s="136"/>
      <c r="E127" s="101" t="s">
        <v>38</v>
      </c>
      <c r="F127" s="154">
        <v>300</v>
      </c>
      <c r="G127" s="166"/>
      <c r="H127" s="158"/>
      <c r="I127" s="159">
        <v>0</v>
      </c>
      <c r="J127" s="160">
        <f t="shared" si="2"/>
        <v>0</v>
      </c>
      <c r="K127" s="167"/>
      <c r="L127" s="27"/>
    </row>
    <row r="128" spans="1:12" ht="12.75" customHeight="1" x14ac:dyDescent="0.25">
      <c r="A128" s="26"/>
      <c r="B128" s="149">
        <v>104</v>
      </c>
      <c r="C128" s="136" t="s">
        <v>142</v>
      </c>
      <c r="D128" s="136"/>
      <c r="E128" s="101" t="s">
        <v>38</v>
      </c>
      <c r="F128" s="154">
        <v>300</v>
      </c>
      <c r="G128" s="166"/>
      <c r="H128" s="158"/>
      <c r="I128" s="159">
        <v>0</v>
      </c>
      <c r="J128" s="160">
        <f t="shared" si="2"/>
        <v>0</v>
      </c>
      <c r="K128" s="167"/>
      <c r="L128" s="27"/>
    </row>
    <row r="129" spans="1:16" ht="12.75" customHeight="1" x14ac:dyDescent="0.25">
      <c r="A129" s="26"/>
      <c r="B129" s="149">
        <v>105</v>
      </c>
      <c r="C129" s="136" t="s">
        <v>143</v>
      </c>
      <c r="D129" s="136"/>
      <c r="E129" s="101" t="s">
        <v>47</v>
      </c>
      <c r="F129" s="154">
        <v>3000</v>
      </c>
      <c r="G129" s="166"/>
      <c r="H129" s="158"/>
      <c r="I129" s="159">
        <v>0</v>
      </c>
      <c r="J129" s="160">
        <f t="shared" si="2"/>
        <v>0</v>
      </c>
      <c r="K129" s="167"/>
      <c r="L129" s="27"/>
    </row>
    <row r="130" spans="1:16" ht="12.75" customHeight="1" thickBot="1" x14ac:dyDescent="0.3">
      <c r="A130" s="26"/>
      <c r="B130" s="150">
        <v>106</v>
      </c>
      <c r="C130" s="151" t="s">
        <v>144</v>
      </c>
      <c r="D130" s="151"/>
      <c r="E130" s="152" t="s">
        <v>38</v>
      </c>
      <c r="F130" s="155">
        <v>300</v>
      </c>
      <c r="G130" s="168"/>
      <c r="H130" s="169"/>
      <c r="I130" s="170">
        <v>0</v>
      </c>
      <c r="J130" s="171">
        <f t="shared" si="2"/>
        <v>0</v>
      </c>
      <c r="K130" s="172"/>
      <c r="L130" s="27"/>
    </row>
    <row r="131" spans="1:16" ht="12.75" hidden="1" customHeight="1" x14ac:dyDescent="0.25">
      <c r="A131" s="26"/>
      <c r="B131" s="141"/>
      <c r="C131" s="142"/>
      <c r="D131" s="143"/>
      <c r="E131" s="144"/>
      <c r="F131" s="145"/>
      <c r="G131" s="98"/>
      <c r="H131" s="99"/>
      <c r="I131" s="157"/>
      <c r="J131" s="59"/>
      <c r="K131" s="60"/>
      <c r="L131" s="27"/>
      <c r="O131" s="137"/>
      <c r="P131" s="138"/>
    </row>
    <row r="132" spans="1:16" ht="12.75" hidden="1" customHeight="1" x14ac:dyDescent="0.25">
      <c r="A132" s="26"/>
      <c r="B132" s="53"/>
      <c r="C132" s="95"/>
      <c r="D132" s="96"/>
      <c r="E132" s="97"/>
      <c r="F132" s="55"/>
      <c r="G132" s="98"/>
      <c r="H132" s="99"/>
      <c r="I132" s="100"/>
      <c r="J132" s="59"/>
      <c r="K132" s="60"/>
      <c r="L132" s="27"/>
    </row>
    <row r="133" spans="1:16" ht="12.75" hidden="1" customHeight="1" x14ac:dyDescent="0.25">
      <c r="A133" s="26"/>
      <c r="B133" s="53"/>
      <c r="C133" s="95"/>
      <c r="D133" s="96"/>
      <c r="E133" s="97"/>
      <c r="F133" s="55"/>
      <c r="G133" s="98"/>
      <c r="H133" s="99"/>
      <c r="I133" s="100"/>
      <c r="J133" s="59"/>
      <c r="K133" s="60"/>
      <c r="L133" s="27"/>
    </row>
    <row r="134" spans="1:16" ht="12.75" hidden="1" customHeight="1" x14ac:dyDescent="0.25">
      <c r="A134" s="26"/>
      <c r="B134" s="53"/>
      <c r="C134" s="95"/>
      <c r="D134" s="96"/>
      <c r="E134" s="97"/>
      <c r="F134" s="55"/>
      <c r="G134" s="98"/>
      <c r="H134" s="99"/>
      <c r="I134" s="100"/>
      <c r="J134" s="59"/>
      <c r="K134" s="60"/>
      <c r="L134" s="27"/>
    </row>
    <row r="135" spans="1:16" ht="12.75" hidden="1" customHeight="1" x14ac:dyDescent="0.25">
      <c r="A135" s="26"/>
      <c r="B135" s="53"/>
      <c r="C135" s="95"/>
      <c r="D135" s="96"/>
      <c r="E135" s="97"/>
      <c r="F135" s="55"/>
      <c r="G135" s="98"/>
      <c r="H135" s="99"/>
      <c r="I135" s="100"/>
      <c r="J135" s="59"/>
      <c r="K135" s="60"/>
      <c r="L135" s="27"/>
    </row>
    <row r="136" spans="1:16" ht="12.75" hidden="1" customHeight="1" x14ac:dyDescent="0.25">
      <c r="A136" s="26"/>
      <c r="B136" s="53"/>
      <c r="C136" s="95"/>
      <c r="D136" s="96"/>
      <c r="E136" s="97"/>
      <c r="F136" s="55"/>
      <c r="G136" s="98"/>
      <c r="H136" s="99"/>
      <c r="I136" s="100"/>
      <c r="J136" s="59"/>
      <c r="K136" s="60"/>
      <c r="L136" s="27"/>
    </row>
    <row r="137" spans="1:16" ht="12.75" hidden="1" customHeight="1" x14ac:dyDescent="0.25">
      <c r="A137" s="26"/>
      <c r="B137" s="53"/>
      <c r="C137" s="95"/>
      <c r="D137" s="96"/>
      <c r="E137" s="97"/>
      <c r="F137" s="55"/>
      <c r="G137" s="98"/>
      <c r="H137" s="99"/>
      <c r="I137" s="100"/>
      <c r="J137" s="59"/>
      <c r="K137" s="60"/>
      <c r="L137" s="27"/>
    </row>
    <row r="138" spans="1:16" ht="12.75" hidden="1" customHeight="1" x14ac:dyDescent="0.25">
      <c r="A138" s="26"/>
      <c r="B138" s="53"/>
      <c r="C138" s="95"/>
      <c r="D138" s="96"/>
      <c r="E138" s="97"/>
      <c r="F138" s="55"/>
      <c r="G138" s="98"/>
      <c r="H138" s="99"/>
      <c r="I138" s="100"/>
      <c r="J138" s="59"/>
      <c r="K138" s="60"/>
      <c r="L138" s="27"/>
    </row>
    <row r="139" spans="1:16" ht="12.75" hidden="1" customHeight="1" x14ac:dyDescent="0.25">
      <c r="A139" s="26"/>
      <c r="B139" s="53"/>
      <c r="C139" s="73"/>
      <c r="D139" s="74"/>
      <c r="E139" s="54"/>
      <c r="F139" s="55"/>
      <c r="G139" s="56"/>
      <c r="H139" s="57"/>
      <c r="I139" s="58"/>
      <c r="J139" s="59"/>
      <c r="K139" s="60"/>
      <c r="L139" s="27"/>
    </row>
    <row r="140" spans="1:16" ht="12.75" hidden="1" customHeight="1" x14ac:dyDescent="0.25">
      <c r="A140" s="26"/>
      <c r="B140" s="53"/>
      <c r="C140" s="73"/>
      <c r="D140" s="74"/>
      <c r="E140" s="54"/>
      <c r="F140" s="55"/>
      <c r="G140" s="56"/>
      <c r="H140" s="57"/>
      <c r="I140" s="58"/>
      <c r="J140" s="59"/>
      <c r="K140" s="60"/>
      <c r="L140" s="27"/>
    </row>
    <row r="141" spans="1:16" ht="15.75" thickBot="1" x14ac:dyDescent="0.3">
      <c r="A141" s="26"/>
      <c r="B141" s="173"/>
      <c r="C141" s="174"/>
      <c r="D141" s="174"/>
      <c r="E141" s="174"/>
      <c r="F141" s="174"/>
      <c r="G141" s="174"/>
      <c r="H141" s="175"/>
      <c r="I141" s="28">
        <f>SUM(I76:I140)</f>
        <v>0</v>
      </c>
      <c r="J141" s="28">
        <f>SUM(J25:J140)</f>
        <v>0</v>
      </c>
      <c r="K141" s="29"/>
      <c r="L141" s="27"/>
    </row>
    <row r="142" spans="1:16" ht="15.75" thickBot="1" x14ac:dyDescent="0.3">
      <c r="A142" s="26"/>
      <c r="B142" s="114"/>
      <c r="C142" s="114"/>
      <c r="D142" s="114"/>
      <c r="E142" s="114"/>
      <c r="F142" s="114"/>
      <c r="G142" s="114"/>
      <c r="H142" s="114"/>
      <c r="I142" s="114"/>
      <c r="J142" s="114"/>
      <c r="K142" s="114"/>
      <c r="L142" s="27"/>
    </row>
    <row r="143" spans="1:16" ht="15.75" thickBot="1" x14ac:dyDescent="0.3">
      <c r="A143" s="26"/>
      <c r="B143" s="111"/>
      <c r="C143" s="112"/>
      <c r="D143" s="112"/>
      <c r="E143" s="112"/>
      <c r="F143" s="112"/>
      <c r="G143" s="112"/>
      <c r="H143" s="112"/>
      <c r="I143" s="113"/>
      <c r="J143" s="30" t="s">
        <v>24</v>
      </c>
      <c r="K143" s="24" t="s">
        <v>26</v>
      </c>
      <c r="L143" s="27"/>
    </row>
    <row r="144" spans="1:16" x14ac:dyDescent="0.25">
      <c r="A144" s="31"/>
      <c r="B144" s="108" t="s">
        <v>27</v>
      </c>
      <c r="C144" s="109"/>
      <c r="D144" s="109"/>
      <c r="E144" s="109"/>
      <c r="F144" s="109"/>
      <c r="G144" s="109"/>
      <c r="H144" s="109"/>
      <c r="I144" s="110"/>
      <c r="J144" s="32">
        <f>J141</f>
        <v>0</v>
      </c>
      <c r="K144" s="105">
        <f>+SUM(K76:K141)</f>
        <v>0</v>
      </c>
      <c r="L144" s="33"/>
    </row>
    <row r="145" spans="1:12" x14ac:dyDescent="0.25">
      <c r="A145" s="31"/>
      <c r="B145" s="102" t="s">
        <v>28</v>
      </c>
      <c r="C145" s="103"/>
      <c r="D145" s="103"/>
      <c r="E145" s="103"/>
      <c r="F145" s="103"/>
      <c r="G145" s="103"/>
      <c r="H145" s="103"/>
      <c r="I145" s="104"/>
      <c r="J145" s="32"/>
      <c r="K145" s="106"/>
      <c r="L145" s="33"/>
    </row>
    <row r="146" spans="1:12" x14ac:dyDescent="0.25">
      <c r="A146" s="31"/>
      <c r="B146" s="102" t="s">
        <v>29</v>
      </c>
      <c r="C146" s="103"/>
      <c r="D146" s="103"/>
      <c r="E146" s="103"/>
      <c r="F146" s="103"/>
      <c r="G146" s="103"/>
      <c r="H146" s="133"/>
      <c r="I146" s="34">
        <v>0.21</v>
      </c>
      <c r="J146" s="32">
        <f>J144*0.21</f>
        <v>0</v>
      </c>
      <c r="K146" s="106"/>
      <c r="L146" s="33"/>
    </row>
    <row r="147" spans="1:12" ht="15.75" thickBot="1" x14ac:dyDescent="0.3">
      <c r="A147" s="31"/>
      <c r="B147" s="130" t="s">
        <v>30</v>
      </c>
      <c r="C147" s="131"/>
      <c r="D147" s="131"/>
      <c r="E147" s="131"/>
      <c r="F147" s="131"/>
      <c r="G147" s="131"/>
      <c r="H147" s="132"/>
      <c r="I147" s="35"/>
      <c r="J147" s="36">
        <v>0</v>
      </c>
      <c r="K147" s="107" t="e">
        <f>#N/A</f>
        <v>#N/A</v>
      </c>
      <c r="L147" s="33"/>
    </row>
    <row r="148" spans="1:12" ht="15.75" thickBot="1" x14ac:dyDescent="0.3">
      <c r="A148" s="31"/>
      <c r="B148" s="37"/>
      <c r="C148" s="37"/>
      <c r="D148" s="38"/>
      <c r="E148" s="39"/>
      <c r="F148" s="40"/>
      <c r="G148" s="41"/>
      <c r="H148" s="41"/>
      <c r="I148" s="41"/>
      <c r="J148" s="41"/>
      <c r="K148" s="41"/>
      <c r="L148" s="33"/>
    </row>
    <row r="149" spans="1:12" ht="15.75" thickBot="1" x14ac:dyDescent="0.3">
      <c r="A149" s="31"/>
      <c r="B149" s="127" t="s">
        <v>26</v>
      </c>
      <c r="C149" s="128"/>
      <c r="D149" s="128"/>
      <c r="E149" s="128"/>
      <c r="F149" s="128"/>
      <c r="G149" s="128"/>
      <c r="H149" s="128"/>
      <c r="I149" s="129"/>
      <c r="J149" s="42">
        <f>J144+J146</f>
        <v>0</v>
      </c>
      <c r="K149" s="43"/>
      <c r="L149" s="33"/>
    </row>
    <row r="150" spans="1:12" ht="15.75" thickBot="1" x14ac:dyDescent="0.3">
      <c r="A150" s="31"/>
      <c r="B150" s="37"/>
      <c r="C150" s="37"/>
      <c r="D150" s="44"/>
      <c r="E150" s="45"/>
      <c r="F150" s="40"/>
      <c r="G150" s="41"/>
      <c r="H150" s="41"/>
      <c r="I150" s="41"/>
      <c r="J150" s="41"/>
      <c r="K150" s="41"/>
      <c r="L150" s="33"/>
    </row>
    <row r="151" spans="1:12" ht="18" x14ac:dyDescent="0.25">
      <c r="A151" s="31"/>
      <c r="B151" s="124" t="s">
        <v>31</v>
      </c>
      <c r="C151" s="125"/>
      <c r="D151" s="125"/>
      <c r="E151" s="125"/>
      <c r="F151" s="125"/>
      <c r="G151" s="125"/>
      <c r="H151" s="125"/>
      <c r="I151" s="125"/>
      <c r="J151" s="125"/>
      <c r="K151" s="126"/>
      <c r="L151" s="33"/>
    </row>
    <row r="152" spans="1:12" x14ac:dyDescent="0.25">
      <c r="A152" s="31"/>
      <c r="B152" s="121"/>
      <c r="C152" s="122"/>
      <c r="D152" s="122"/>
      <c r="E152" s="122"/>
      <c r="F152" s="122"/>
      <c r="G152" s="122"/>
      <c r="H152" s="122"/>
      <c r="I152" s="122"/>
      <c r="J152" s="122"/>
      <c r="K152" s="123"/>
      <c r="L152" s="33"/>
    </row>
    <row r="153" spans="1:12" x14ac:dyDescent="0.25">
      <c r="A153" s="31"/>
      <c r="B153" s="118"/>
      <c r="C153" s="119"/>
      <c r="D153" s="119"/>
      <c r="E153" s="119"/>
      <c r="F153" s="119"/>
      <c r="G153" s="119"/>
      <c r="H153" s="119"/>
      <c r="I153" s="119"/>
      <c r="J153" s="119"/>
      <c r="K153" s="120"/>
      <c r="L153" s="33"/>
    </row>
    <row r="154" spans="1:12" x14ac:dyDescent="0.25">
      <c r="A154" s="31"/>
      <c r="B154" s="118"/>
      <c r="C154" s="119"/>
      <c r="D154" s="119"/>
      <c r="E154" s="119"/>
      <c r="F154" s="119"/>
      <c r="G154" s="119"/>
      <c r="H154" s="119"/>
      <c r="I154" s="119"/>
      <c r="J154" s="119"/>
      <c r="K154" s="120"/>
      <c r="L154" s="33"/>
    </row>
    <row r="155" spans="1:12" ht="15.75" thickBot="1" x14ac:dyDescent="0.3">
      <c r="A155" s="31"/>
      <c r="B155" s="115"/>
      <c r="C155" s="116"/>
      <c r="D155" s="116"/>
      <c r="E155" s="116"/>
      <c r="F155" s="116"/>
      <c r="G155" s="116"/>
      <c r="H155" s="116"/>
      <c r="I155" s="116"/>
      <c r="J155" s="116"/>
      <c r="K155" s="117"/>
      <c r="L155" s="33"/>
    </row>
    <row r="156" spans="1:12" x14ac:dyDescent="0.25">
      <c r="A156" s="31"/>
      <c r="B156" s="61" t="s">
        <v>35</v>
      </c>
      <c r="C156" s="68"/>
      <c r="D156" s="68"/>
      <c r="E156" s="68"/>
      <c r="F156" s="68"/>
      <c r="G156" s="68"/>
      <c r="H156" s="69"/>
      <c r="I156" s="69"/>
      <c r="J156" s="68"/>
      <c r="K156" s="68"/>
      <c r="L156" s="33"/>
    </row>
    <row r="157" spans="1:12" x14ac:dyDescent="0.25">
      <c r="A157" s="31"/>
      <c r="B157" s="70" t="s">
        <v>36</v>
      </c>
      <c r="C157" s="71"/>
      <c r="D157" s="67"/>
      <c r="E157" s="67"/>
      <c r="F157" s="67"/>
      <c r="G157" s="67"/>
      <c r="H157" s="67"/>
      <c r="I157" s="67"/>
      <c r="J157" s="67"/>
      <c r="K157" s="67"/>
      <c r="L157" s="33"/>
    </row>
    <row r="158" spans="1:12" x14ac:dyDescent="0.25">
      <c r="A158" s="31"/>
      <c r="B158" s="72" t="s">
        <v>32</v>
      </c>
      <c r="C158" s="72"/>
      <c r="D158" s="72"/>
      <c r="E158" s="72"/>
      <c r="F158" s="72"/>
      <c r="G158" s="72"/>
      <c r="H158" s="72"/>
      <c r="I158" s="72"/>
      <c r="J158" s="72"/>
      <c r="K158" s="72"/>
      <c r="L158" s="33"/>
    </row>
    <row r="159" spans="1:12" x14ac:dyDescent="0.25">
      <c r="A159" s="31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33"/>
    </row>
    <row r="160" spans="1:12" x14ac:dyDescent="0.25">
      <c r="A160" s="31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33"/>
    </row>
    <row r="161" spans="1:12" x14ac:dyDescent="0.25">
      <c r="A161" s="31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33"/>
    </row>
    <row r="162" spans="1:12" x14ac:dyDescent="0.25">
      <c r="A162" s="31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33"/>
    </row>
    <row r="163" spans="1:12" ht="15.75" thickBot="1" x14ac:dyDescent="0.3">
      <c r="A163" s="46"/>
      <c r="B163" s="47"/>
      <c r="C163" s="47"/>
      <c r="D163" s="48"/>
      <c r="E163" s="49"/>
      <c r="F163" s="49"/>
      <c r="G163" s="50"/>
      <c r="H163" s="50"/>
      <c r="I163" s="50"/>
      <c r="J163" s="50"/>
      <c r="K163" s="50"/>
      <c r="L163" s="51"/>
    </row>
    <row r="164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76:I138" name="Rango4"/>
  </protectedRanges>
  <mergeCells count="151">
    <mergeCell ref="C130:D130"/>
    <mergeCell ref="O131:P131"/>
    <mergeCell ref="B141:H141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D117"/>
    <mergeCell ref="C118:D118"/>
    <mergeCell ref="C119:D119"/>
    <mergeCell ref="C110:D110"/>
    <mergeCell ref="C111:D111"/>
    <mergeCell ref="C112:D112"/>
    <mergeCell ref="C113:D113"/>
    <mergeCell ref="C114:D114"/>
    <mergeCell ref="C105:D105"/>
    <mergeCell ref="C106:D106"/>
    <mergeCell ref="C107:D107"/>
    <mergeCell ref="C108:D108"/>
    <mergeCell ref="C109:D109"/>
    <mergeCell ref="C100:D100"/>
    <mergeCell ref="C101:D101"/>
    <mergeCell ref="C102:D102"/>
    <mergeCell ref="C103:D103"/>
    <mergeCell ref="C104:D104"/>
    <mergeCell ref="C95:D95"/>
    <mergeCell ref="C96:D96"/>
    <mergeCell ref="C97:D97"/>
    <mergeCell ref="C98:D98"/>
    <mergeCell ref="C99:D99"/>
    <mergeCell ref="C90:D90"/>
    <mergeCell ref="C91:D91"/>
    <mergeCell ref="C92:D92"/>
    <mergeCell ref="C93:D93"/>
    <mergeCell ref="C94:D94"/>
    <mergeCell ref="C85:D85"/>
    <mergeCell ref="C86:D86"/>
    <mergeCell ref="C87:D87"/>
    <mergeCell ref="C88:D88"/>
    <mergeCell ref="C89:D89"/>
    <mergeCell ref="C80:D80"/>
    <mergeCell ref="C81:D81"/>
    <mergeCell ref="C82:D82"/>
    <mergeCell ref="C83:D83"/>
    <mergeCell ref="C84:D84"/>
    <mergeCell ref="C75:D75"/>
    <mergeCell ref="C76:D76"/>
    <mergeCell ref="C77:D77"/>
    <mergeCell ref="C78:D78"/>
    <mergeCell ref="C79:D79"/>
    <mergeCell ref="C70:D70"/>
    <mergeCell ref="C71:D71"/>
    <mergeCell ref="C72:D72"/>
    <mergeCell ref="C73:D73"/>
    <mergeCell ref="C74:D74"/>
    <mergeCell ref="C65:D65"/>
    <mergeCell ref="C66:D66"/>
    <mergeCell ref="C67:D67"/>
    <mergeCell ref="C68:D68"/>
    <mergeCell ref="C69:D69"/>
    <mergeCell ref="C60:D60"/>
    <mergeCell ref="C61:D61"/>
    <mergeCell ref="C62:D62"/>
    <mergeCell ref="C63:D63"/>
    <mergeCell ref="C64:D64"/>
    <mergeCell ref="C55:D55"/>
    <mergeCell ref="C56:D56"/>
    <mergeCell ref="C57:D57"/>
    <mergeCell ref="C58:D58"/>
    <mergeCell ref="C59:D59"/>
    <mergeCell ref="C50:D50"/>
    <mergeCell ref="C51:D51"/>
    <mergeCell ref="C52:D52"/>
    <mergeCell ref="C53:D53"/>
    <mergeCell ref="C54:D54"/>
    <mergeCell ref="C45:D45"/>
    <mergeCell ref="C46:D46"/>
    <mergeCell ref="C47:D47"/>
    <mergeCell ref="C48:D48"/>
    <mergeCell ref="C49:D49"/>
    <mergeCell ref="C40:D40"/>
    <mergeCell ref="C41:D41"/>
    <mergeCell ref="C42:D42"/>
    <mergeCell ref="C43:D43"/>
    <mergeCell ref="C44:D44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C25:D25"/>
    <mergeCell ref="C26:D26"/>
    <mergeCell ref="C27:D27"/>
    <mergeCell ref="C28:D28"/>
    <mergeCell ref="C29:D29"/>
    <mergeCell ref="B147:H147"/>
    <mergeCell ref="B146:H146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C24:D24"/>
    <mergeCell ref="H156:I156"/>
    <mergeCell ref="B157:C157"/>
    <mergeCell ref="B158:K162"/>
    <mergeCell ref="C139:D139"/>
    <mergeCell ref="C140:D140"/>
    <mergeCell ref="B149:I149"/>
    <mergeCell ref="B151:K151"/>
    <mergeCell ref="B152:K152"/>
    <mergeCell ref="B153:K153"/>
    <mergeCell ref="B154:K154"/>
    <mergeCell ref="B155:K155"/>
    <mergeCell ref="B142:K142"/>
    <mergeCell ref="B143:I143"/>
    <mergeCell ref="B144:I144"/>
    <mergeCell ref="K144:K147"/>
    <mergeCell ref="B145:I14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146:I14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131:E14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2016-11-29T19:18:23Z</dcterms:modified>
</cp:coreProperties>
</file>