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a.tojeiro.SOF\Desktop\COMPRAS\RC\RC 32642 HERRAMIENTAS DE MANO\"/>
    </mc:Choice>
  </mc:AlternateContent>
  <bookViews>
    <workbookView xWindow="0" yWindow="0" windowWidth="19200" windowHeight="10995" activeTab="1"/>
  </bookViews>
  <sheets>
    <sheet name="RESUMEN" sheetId="1" r:id="rId1"/>
    <sheet name="QT" sheetId="2" r:id="rId2"/>
    <sheet name="V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3" l="1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H25" i="3"/>
  <c r="G25" i="3"/>
  <c r="F25" i="3"/>
  <c r="H24" i="3"/>
  <c r="G24" i="3"/>
  <c r="F24" i="3"/>
  <c r="H23" i="3"/>
  <c r="G23" i="3"/>
  <c r="F23" i="3"/>
  <c r="H22" i="3"/>
  <c r="G22" i="3"/>
  <c r="F22" i="3"/>
  <c r="H21" i="3"/>
  <c r="G21" i="3"/>
  <c r="F21" i="3"/>
  <c r="H20" i="3"/>
  <c r="G20" i="3"/>
  <c r="F20" i="3"/>
  <c r="H19" i="3"/>
  <c r="G19" i="3"/>
  <c r="F19" i="3"/>
  <c r="H18" i="3"/>
  <c r="G18" i="3"/>
  <c r="F18" i="3"/>
  <c r="H17" i="3"/>
  <c r="G17" i="3"/>
  <c r="F17" i="3"/>
  <c r="H16" i="3"/>
  <c r="G16" i="3"/>
  <c r="F16" i="3"/>
  <c r="H15" i="3"/>
  <c r="G15" i="3"/>
  <c r="F15" i="3"/>
  <c r="H14" i="3"/>
  <c r="G14" i="3"/>
  <c r="F14" i="3"/>
  <c r="H13" i="3"/>
  <c r="G13" i="3"/>
  <c r="F13" i="3"/>
  <c r="H12" i="3"/>
  <c r="G12" i="3"/>
  <c r="F12" i="3"/>
  <c r="H11" i="3"/>
  <c r="G11" i="3"/>
  <c r="F11" i="3"/>
  <c r="H10" i="3"/>
  <c r="G10" i="3"/>
  <c r="F10" i="3"/>
  <c r="H9" i="3"/>
  <c r="G9" i="3"/>
  <c r="F9" i="3"/>
  <c r="H8" i="3"/>
  <c r="G8" i="3"/>
  <c r="F8" i="3"/>
  <c r="H7" i="3"/>
  <c r="G7" i="3"/>
  <c r="F7" i="3"/>
  <c r="H6" i="3"/>
  <c r="G6" i="3"/>
  <c r="F6" i="3"/>
  <c r="H5" i="3"/>
  <c r="G5" i="3"/>
  <c r="F5" i="3"/>
  <c r="H4" i="3"/>
  <c r="G4" i="3"/>
  <c r="F4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C4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I26" i="3" l="1"/>
  <c r="H26" i="3"/>
  <c r="G26" i="3"/>
  <c r="F26" i="3"/>
  <c r="E26" i="3"/>
  <c r="D26" i="3"/>
  <c r="C26" i="3"/>
  <c r="J26" i="2"/>
  <c r="I26" i="2"/>
  <c r="H26" i="2"/>
  <c r="G26" i="2"/>
  <c r="F26" i="2"/>
  <c r="E26" i="2"/>
  <c r="D26" i="2"/>
  <c r="F24" i="1" l="1"/>
  <c r="E24" i="1"/>
</calcChain>
</file>

<file path=xl/sharedStrings.xml><?xml version="1.0" encoding="utf-8"?>
<sst xmlns="http://schemas.openxmlformats.org/spreadsheetml/2006/main" count="250" uniqueCount="96">
  <si>
    <t>LS</t>
  </si>
  <si>
    <t>LSM</t>
  </si>
  <si>
    <t>LDR</t>
  </si>
  <si>
    <t>LGR</t>
  </si>
  <si>
    <t>LBS</t>
  </si>
  <si>
    <t>LM</t>
  </si>
  <si>
    <t>Num Reemplazo</t>
  </si>
  <si>
    <t>Monto Indicativo</t>
  </si>
  <si>
    <t xml:space="preserve">Valor Nec </t>
  </si>
  <si>
    <t>ACT400-000369N</t>
  </si>
  <si>
    <t>SOLDADORA ELECTRICA</t>
  </si>
  <si>
    <t>ACT401-000031N</t>
  </si>
  <si>
    <t>AGUJEREADORA DE DURMIENTES</t>
  </si>
  <si>
    <t>NUM85804122500N</t>
  </si>
  <si>
    <t>TORNIQUETE PARA ALAMBRADO</t>
  </si>
  <si>
    <t>NUM85810821000N</t>
  </si>
  <si>
    <t>BALDE ALBAÐILERIA ACERO 10 LT</t>
  </si>
  <si>
    <t>NUM85811712070N</t>
  </si>
  <si>
    <t>CUCHARA DE ACERO PARA ALBAÐIL PUNTA REDONDEADA DE 7" (177.8 MM)</t>
  </si>
  <si>
    <t>NUM85812633000N</t>
  </si>
  <si>
    <t>FRATACHO MADERA 30 CM</t>
  </si>
  <si>
    <t>NUM85812637750N</t>
  </si>
  <si>
    <t>FRATACHO CON GOMA ESPUMA 15 X 35 CM</t>
  </si>
  <si>
    <t>NUM85812643000N</t>
  </si>
  <si>
    <t>FRATACHO CON FIELTRO PARA REVOQUE FINO 30 CM</t>
  </si>
  <si>
    <t>NUM85812722500N</t>
  </si>
  <si>
    <t>LLANA LISA DE YESERO 25 X 15 CM</t>
  </si>
  <si>
    <t>NUM85813610020N</t>
  </si>
  <si>
    <t>HILO TIPO PIOLIN - USO EN ALBAÐILERIA</t>
  </si>
  <si>
    <t>NUM85813810120N</t>
  </si>
  <si>
    <t>LLANA DENTADA 12 X 30 CM</t>
  </si>
  <si>
    <t>NUM85816010500N</t>
  </si>
  <si>
    <t>CARRETILLA CON CAJA PLASTICA Y RUEDAS DE GOMA</t>
  </si>
  <si>
    <t>NUM85826510800N</t>
  </si>
  <si>
    <t>SERRUCHO DE HOJA DE ACERO CON MANGO 400 MM</t>
  </si>
  <si>
    <t>NUM85935010080N</t>
  </si>
  <si>
    <t>ESPATULA DE PINTOR N?8</t>
  </si>
  <si>
    <t>NUM85935010090N</t>
  </si>
  <si>
    <t>ESPATULA DE ACERO CON MANGO DE MADERA DE ANCHO DE HOJA 50MM</t>
  </si>
  <si>
    <t>NUM85935010110N</t>
  </si>
  <si>
    <t>ESPATULA PARA ENDUIR CON CABO DE MADERA ANCHO 80MM</t>
  </si>
  <si>
    <t>NUM85935010120N</t>
  </si>
  <si>
    <t>ESPATULA DE PINTOR N?12</t>
  </si>
  <si>
    <t>NUM85935010130N</t>
  </si>
  <si>
    <t>ESPATULA PARA ENDUIR CON CABO DE MADERA ANCHO 200MM</t>
  </si>
  <si>
    <t>NUM86000213050N</t>
  </si>
  <si>
    <t>ARCO DE SIERRA FIJO 305 MM</t>
  </si>
  <si>
    <t>NUM86006920300N</t>
  </si>
  <si>
    <t>PALA PUNTA PLANA ACERO 1050/55</t>
  </si>
  <si>
    <t>NUM86006920400N</t>
  </si>
  <si>
    <t>PALA ANCHA DE ACERO 1050/55.-</t>
  </si>
  <si>
    <t>NUM86007310220N</t>
  </si>
  <si>
    <t>PICO PUNTA PALA ACERO 3 KG</t>
  </si>
  <si>
    <t>C/U</t>
  </si>
  <si>
    <t>UN</t>
  </si>
  <si>
    <t>Rollo</t>
  </si>
  <si>
    <t xml:space="preserve">Descripcion </t>
  </si>
  <si>
    <t xml:space="preserve">UM </t>
  </si>
  <si>
    <t>Total cantidad   (Q)</t>
  </si>
  <si>
    <t>Total Valor Nec  ($)</t>
  </si>
  <si>
    <t>TOTALES</t>
  </si>
  <si>
    <t xml:space="preserve">cantidad  </t>
  </si>
  <si>
    <t>SA9991000000000</t>
  </si>
  <si>
    <t>SM9991000000000</t>
  </si>
  <si>
    <t>GG2691000000000</t>
  </si>
  <si>
    <t>GR9991000000000</t>
  </si>
  <si>
    <t>BS9991000000000</t>
  </si>
  <si>
    <t>MI9991000000000</t>
  </si>
  <si>
    <t>Almacén Sarmiento</t>
  </si>
  <si>
    <t>Almacén Retiro</t>
  </si>
  <si>
    <t>Almacén Cordoba Central</t>
  </si>
  <si>
    <t>Almacén LGR</t>
  </si>
  <si>
    <t>Almacén LBS</t>
  </si>
  <si>
    <t>Almacén Victoria</t>
  </si>
  <si>
    <t>Almacenes</t>
  </si>
  <si>
    <t xml:space="preserve">Direccion </t>
  </si>
  <si>
    <t>Responsable</t>
  </si>
  <si>
    <t>N° Contacto</t>
  </si>
  <si>
    <t>Almacen Sarmiento</t>
  </si>
  <si>
    <t>Reservistas Argentinos101</t>
  </si>
  <si>
    <t xml:space="preserve">Andres Ausias </t>
  </si>
  <si>
    <t xml:space="preserve">Almacen Retiro: </t>
  </si>
  <si>
    <t>Padre Mujica 1365 - CABA</t>
  </si>
  <si>
    <t>Gabriel Garcete</t>
  </si>
  <si>
    <t xml:space="preserve">Almacen Cordoba Central: </t>
  </si>
  <si>
    <t>Sebastian Varela</t>
  </si>
  <si>
    <t>Almacen LGR</t>
  </si>
  <si>
    <t>29 de Septiembre 3501 . Remedios de Escalada</t>
  </si>
  <si>
    <t xml:space="preserve">Ezequiel De Luca </t>
  </si>
  <si>
    <t>Almacen LBS</t>
  </si>
  <si>
    <t>Los Nogales 1099 . Tapiales</t>
  </si>
  <si>
    <t xml:space="preserve">Matias Clausi </t>
  </si>
  <si>
    <t xml:space="preserve">Almacen Victoria: </t>
  </si>
  <si>
    <t>Simón Iriondo 1608 Victoria - Pcia. Bs. As.</t>
  </si>
  <si>
    <t>Oscar Gonzalez</t>
  </si>
  <si>
    <t>Alt 1: Boulevard Peron 101 - Cordoba // alt.2 : Av Libertador 405 - CABA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</si>
</sst>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\ _€_-;\-* #,##0\ _€_-;_-* &quot;-&quot;??\ _€_-;_-@_-"/>
    <numFmt numFmtId="167" formatCode="[$$-2C0A]\ #,##0"/>
    <numFmt numFmtId="168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0" fontId="1" fillId="0" borderId="1" xfId="0" applyFont="1" applyBorder="1"/>
    <xf numFmtId="0" fontId="0" fillId="0" borderId="2" xfId="0" applyBorder="1"/>
    <xf numFmtId="0" fontId="0" fillId="0" borderId="4" xfId="0" applyBorder="1"/>
    <xf numFmtId="168" fontId="0" fillId="0" borderId="4" xfId="0" applyNumberFormat="1" applyBorder="1"/>
    <xf numFmtId="0" fontId="0" fillId="3" borderId="2" xfId="0" applyFill="1" applyBorder="1" applyAlignment="1">
      <alignment horizontal="center" vertical="center"/>
    </xf>
    <xf numFmtId="0" fontId="0" fillId="0" borderId="10" xfId="0" applyBorder="1"/>
    <xf numFmtId="0" fontId="0" fillId="0" borderId="11" xfId="0" applyNumberFormat="1" applyBorder="1"/>
    <xf numFmtId="0" fontId="0" fillId="0" borderId="8" xfId="0" applyFont="1" applyBorder="1"/>
    <xf numFmtId="0" fontId="0" fillId="0" borderId="6" xfId="0" applyBorder="1"/>
    <xf numFmtId="0" fontId="0" fillId="0" borderId="5" xfId="0" applyBorder="1"/>
    <xf numFmtId="0" fontId="0" fillId="0" borderId="13" xfId="0" applyBorder="1"/>
    <xf numFmtId="0" fontId="0" fillId="0" borderId="6" xfId="0" applyFont="1" applyBorder="1" applyAlignment="1"/>
    <xf numFmtId="0" fontId="0" fillId="0" borderId="8" xfId="0" applyFont="1" applyBorder="1" applyAlignment="1"/>
    <xf numFmtId="0" fontId="0" fillId="0" borderId="10" xfId="0" applyNumberFormat="1" applyBorder="1"/>
    <xf numFmtId="0" fontId="0" fillId="0" borderId="5" xfId="0" applyNumberFormat="1" applyBorder="1"/>
    <xf numFmtId="0" fontId="0" fillId="0" borderId="0" xfId="0" applyNumberFormat="1" applyBorder="1"/>
    <xf numFmtId="0" fontId="0" fillId="0" borderId="7" xfId="0" applyNumberFormat="1" applyBorder="1"/>
    <xf numFmtId="0" fontId="0" fillId="0" borderId="13" xfId="0" applyNumberFormat="1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6" xfId="0" applyNumberFormat="1" applyBorder="1"/>
    <xf numFmtId="0" fontId="0" fillId="0" borderId="9" xfId="0" applyNumberFormat="1" applyBorder="1"/>
    <xf numFmtId="0" fontId="0" fillId="0" borderId="1" xfId="0" applyBorder="1"/>
    <xf numFmtId="0" fontId="0" fillId="0" borderId="3" xfId="0" applyBorder="1"/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2" xfId="0" applyFont="1" applyBorder="1"/>
    <xf numFmtId="0" fontId="0" fillId="0" borderId="7" xfId="0" applyFont="1" applyBorder="1"/>
    <xf numFmtId="0" fontId="0" fillId="0" borderId="15" xfId="0" applyFont="1" applyBorder="1"/>
    <xf numFmtId="167" fontId="0" fillId="0" borderId="8" xfId="0" applyNumberFormat="1" applyBorder="1"/>
    <xf numFmtId="167" fontId="0" fillId="0" borderId="6" xfId="0" applyNumberFormat="1" applyBorder="1"/>
    <xf numFmtId="167" fontId="0" fillId="0" borderId="9" xfId="0" applyNumberFormat="1" applyBorder="1"/>
    <xf numFmtId="167" fontId="0" fillId="0" borderId="3" xfId="0" applyNumberFormat="1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4" xfId="0" applyNumberFormat="1" applyBorder="1"/>
    <xf numFmtId="0" fontId="0" fillId="0" borderId="11" xfId="0" applyNumberFormat="1" applyFont="1" applyBorder="1"/>
    <xf numFmtId="0" fontId="0" fillId="0" borderId="0" xfId="0" applyFont="1"/>
    <xf numFmtId="0" fontId="1" fillId="0" borderId="2" xfId="0" applyFont="1" applyBorder="1"/>
    <xf numFmtId="0" fontId="1" fillId="0" borderId="4" xfId="0" applyNumberFormat="1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7" xfId="0" applyFont="1" applyBorder="1"/>
    <xf numFmtId="0" fontId="2" fillId="0" borderId="7" xfId="0" applyNumberFormat="1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NumberFormat="1" applyFont="1" applyBorder="1"/>
    <xf numFmtId="165" fontId="0" fillId="0" borderId="10" xfId="0" applyNumberFormat="1" applyBorder="1"/>
    <xf numFmtId="165" fontId="0" fillId="0" borderId="11" xfId="0" applyNumberFormat="1" applyBorder="1"/>
    <xf numFmtId="165" fontId="0" fillId="0" borderId="12" xfId="0" applyNumberFormat="1" applyBorder="1"/>
    <xf numFmtId="165" fontId="0" fillId="0" borderId="5" xfId="0" applyNumberFormat="1" applyBorder="1"/>
    <xf numFmtId="165" fontId="0" fillId="0" borderId="0" xfId="0" applyNumberFormat="1" applyBorder="1"/>
    <xf numFmtId="165" fontId="0" fillId="0" borderId="7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5" xfId="0" applyNumberForma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2" borderId="8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0" fillId="3" borderId="8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2" workbookViewId="0">
      <selection activeCell="B37" sqref="B36:B37"/>
    </sheetView>
  </sheetViews>
  <sheetFormatPr baseColWidth="10" defaultRowHeight="15" x14ac:dyDescent="0.25"/>
  <cols>
    <col min="1" max="1" width="18" bestFit="1" customWidth="1"/>
    <col min="2" max="2" width="74.42578125" bestFit="1" customWidth="1"/>
    <col min="3" max="3" width="4.28515625" bestFit="1" customWidth="1"/>
    <col min="5" max="5" width="10.42578125" customWidth="1"/>
  </cols>
  <sheetData>
    <row r="1" spans="1:6" ht="45.75" thickBot="1" x14ac:dyDescent="0.3">
      <c r="A1" s="1" t="s">
        <v>6</v>
      </c>
      <c r="B1" s="2" t="s">
        <v>56</v>
      </c>
      <c r="C1" s="3" t="s">
        <v>57</v>
      </c>
      <c r="D1" s="4" t="s">
        <v>7</v>
      </c>
      <c r="E1" s="3" t="s">
        <v>58</v>
      </c>
      <c r="F1" s="5" t="s">
        <v>59</v>
      </c>
    </row>
    <row r="2" spans="1:6" x14ac:dyDescent="0.25">
      <c r="A2" s="6" t="s">
        <v>9</v>
      </c>
      <c r="B2" s="7" t="s">
        <v>10</v>
      </c>
      <c r="C2" s="8" t="s">
        <v>53</v>
      </c>
      <c r="D2" s="9">
        <v>14651.076199999998</v>
      </c>
      <c r="E2" s="10">
        <v>5</v>
      </c>
      <c r="F2" s="11">
        <f>+E2*D2</f>
        <v>73255.380999999994</v>
      </c>
    </row>
    <row r="3" spans="1:6" x14ac:dyDescent="0.25">
      <c r="A3" s="6" t="s">
        <v>11</v>
      </c>
      <c r="B3" s="7" t="s">
        <v>12</v>
      </c>
      <c r="C3" s="8" t="s">
        <v>53</v>
      </c>
      <c r="D3" s="9">
        <v>202588.86599239998</v>
      </c>
      <c r="E3" s="10">
        <v>3</v>
      </c>
      <c r="F3" s="11">
        <f t="shared" ref="F3:F23" si="0">+E3*D3</f>
        <v>607766.59797719994</v>
      </c>
    </row>
    <row r="4" spans="1:6" x14ac:dyDescent="0.25">
      <c r="A4" s="6" t="s">
        <v>13</v>
      </c>
      <c r="B4" s="7" t="s">
        <v>14</v>
      </c>
      <c r="C4" s="8" t="s">
        <v>53</v>
      </c>
      <c r="D4" s="9">
        <v>59.475000000000001</v>
      </c>
      <c r="E4" s="10">
        <v>800</v>
      </c>
      <c r="F4" s="11">
        <f t="shared" si="0"/>
        <v>47580</v>
      </c>
    </row>
    <row r="5" spans="1:6" x14ac:dyDescent="0.25">
      <c r="A5" s="6" t="s">
        <v>15</v>
      </c>
      <c r="B5" s="7" t="s">
        <v>16</v>
      </c>
      <c r="C5" s="8" t="s">
        <v>54</v>
      </c>
      <c r="D5" s="9">
        <v>118</v>
      </c>
      <c r="E5" s="10">
        <v>16</v>
      </c>
      <c r="F5" s="11">
        <f t="shared" si="0"/>
        <v>1888</v>
      </c>
    </row>
    <row r="6" spans="1:6" x14ac:dyDescent="0.25">
      <c r="A6" s="6" t="s">
        <v>17</v>
      </c>
      <c r="B6" s="7" t="s">
        <v>18</v>
      </c>
      <c r="C6" s="8" t="s">
        <v>54</v>
      </c>
      <c r="D6" s="9">
        <v>206.91</v>
      </c>
      <c r="E6" s="10">
        <v>8</v>
      </c>
      <c r="F6" s="11">
        <f t="shared" si="0"/>
        <v>1655.28</v>
      </c>
    </row>
    <row r="7" spans="1:6" x14ac:dyDescent="0.25">
      <c r="A7" s="6" t="s">
        <v>19</v>
      </c>
      <c r="B7" s="7" t="s">
        <v>20</v>
      </c>
      <c r="C7" s="8" t="s">
        <v>53</v>
      </c>
      <c r="D7" s="9">
        <v>53.284999999999997</v>
      </c>
      <c r="E7" s="10">
        <v>3</v>
      </c>
      <c r="F7" s="11">
        <f t="shared" si="0"/>
        <v>159.85499999999999</v>
      </c>
    </row>
    <row r="8" spans="1:6" x14ac:dyDescent="0.25">
      <c r="A8" s="6" t="s">
        <v>21</v>
      </c>
      <c r="B8" s="7" t="s">
        <v>22</v>
      </c>
      <c r="C8" s="8" t="s">
        <v>53</v>
      </c>
      <c r="D8" s="9">
        <v>81.254999999999995</v>
      </c>
      <c r="E8" s="10">
        <v>6</v>
      </c>
      <c r="F8" s="11">
        <f t="shared" si="0"/>
        <v>487.53</v>
      </c>
    </row>
    <row r="9" spans="1:6" x14ac:dyDescent="0.25">
      <c r="A9" s="6" t="s">
        <v>23</v>
      </c>
      <c r="B9" s="7" t="s">
        <v>24</v>
      </c>
      <c r="C9" s="8" t="s">
        <v>53</v>
      </c>
      <c r="D9" s="9">
        <v>113.74000000000001</v>
      </c>
      <c r="E9" s="10">
        <v>6</v>
      </c>
      <c r="F9" s="11">
        <f t="shared" si="0"/>
        <v>682.44</v>
      </c>
    </row>
    <row r="10" spans="1:6" x14ac:dyDescent="0.25">
      <c r="A10" s="6" t="s">
        <v>25</v>
      </c>
      <c r="B10" s="7" t="s">
        <v>26</v>
      </c>
      <c r="C10" s="8" t="s">
        <v>54</v>
      </c>
      <c r="D10" s="9">
        <v>130.41</v>
      </c>
      <c r="E10" s="10">
        <v>8</v>
      </c>
      <c r="F10" s="11">
        <f t="shared" si="0"/>
        <v>1043.28</v>
      </c>
    </row>
    <row r="11" spans="1:6" x14ac:dyDescent="0.25">
      <c r="A11" s="6" t="s">
        <v>27</v>
      </c>
      <c r="B11" s="7" t="s">
        <v>28</v>
      </c>
      <c r="C11" s="8" t="s">
        <v>55</v>
      </c>
      <c r="D11" s="9">
        <v>212.97499999999999</v>
      </c>
      <c r="E11" s="10">
        <v>19</v>
      </c>
      <c r="F11" s="11">
        <f t="shared" si="0"/>
        <v>4046.5250000000001</v>
      </c>
    </row>
    <row r="12" spans="1:6" x14ac:dyDescent="0.25">
      <c r="A12" s="6" t="s">
        <v>29</v>
      </c>
      <c r="B12" s="7" t="s">
        <v>30</v>
      </c>
      <c r="C12" s="8" t="s">
        <v>54</v>
      </c>
      <c r="D12" s="9">
        <v>221.17500000000001</v>
      </c>
      <c r="E12" s="10">
        <v>8</v>
      </c>
      <c r="F12" s="11">
        <f t="shared" si="0"/>
        <v>1769.4</v>
      </c>
    </row>
    <row r="13" spans="1:6" x14ac:dyDescent="0.25">
      <c r="A13" s="6" t="s">
        <v>31</v>
      </c>
      <c r="B13" s="7" t="s">
        <v>32</v>
      </c>
      <c r="C13" s="8" t="s">
        <v>53</v>
      </c>
      <c r="D13" s="9">
        <v>1897.8</v>
      </c>
      <c r="E13" s="10">
        <v>6</v>
      </c>
      <c r="F13" s="11">
        <f t="shared" si="0"/>
        <v>11386.8</v>
      </c>
    </row>
    <row r="14" spans="1:6" x14ac:dyDescent="0.25">
      <c r="A14" s="6" t="s">
        <v>33</v>
      </c>
      <c r="B14" s="7" t="s">
        <v>34</v>
      </c>
      <c r="C14" s="8" t="s">
        <v>53</v>
      </c>
      <c r="D14" s="9">
        <v>204.1</v>
      </c>
      <c r="E14" s="10">
        <v>3</v>
      </c>
      <c r="F14" s="11">
        <f t="shared" si="0"/>
        <v>612.29999999999995</v>
      </c>
    </row>
    <row r="15" spans="1:6" x14ac:dyDescent="0.25">
      <c r="A15" s="6" t="s">
        <v>35</v>
      </c>
      <c r="B15" s="7" t="s">
        <v>36</v>
      </c>
      <c r="C15" s="8" t="s">
        <v>54</v>
      </c>
      <c r="D15" s="9">
        <v>99.89</v>
      </c>
      <c r="E15" s="10">
        <v>8</v>
      </c>
      <c r="F15" s="11">
        <f t="shared" si="0"/>
        <v>799.12</v>
      </c>
    </row>
    <row r="16" spans="1:6" x14ac:dyDescent="0.25">
      <c r="A16" s="6" t="s">
        <v>37</v>
      </c>
      <c r="B16" s="7" t="s">
        <v>38</v>
      </c>
      <c r="C16" s="8" t="s">
        <v>53</v>
      </c>
      <c r="D16" s="9">
        <v>75.625</v>
      </c>
      <c r="E16" s="10">
        <v>1</v>
      </c>
      <c r="F16" s="11">
        <f t="shared" si="0"/>
        <v>75.625</v>
      </c>
    </row>
    <row r="17" spans="1:6" x14ac:dyDescent="0.25">
      <c r="A17" s="6" t="s">
        <v>39</v>
      </c>
      <c r="B17" s="7" t="s">
        <v>40</v>
      </c>
      <c r="C17" s="8" t="s">
        <v>54</v>
      </c>
      <c r="D17" s="9">
        <v>95.27000000000001</v>
      </c>
      <c r="E17" s="10">
        <v>8</v>
      </c>
      <c r="F17" s="11">
        <f t="shared" si="0"/>
        <v>762.16000000000008</v>
      </c>
    </row>
    <row r="18" spans="1:6" x14ac:dyDescent="0.25">
      <c r="A18" s="6" t="s">
        <v>41</v>
      </c>
      <c r="B18" s="7" t="s">
        <v>42</v>
      </c>
      <c r="C18" s="8" t="s">
        <v>54</v>
      </c>
      <c r="D18" s="9">
        <v>64.72</v>
      </c>
      <c r="E18" s="10">
        <v>8</v>
      </c>
      <c r="F18" s="11">
        <f t="shared" si="0"/>
        <v>517.76</v>
      </c>
    </row>
    <row r="19" spans="1:6" x14ac:dyDescent="0.25">
      <c r="A19" s="6" t="s">
        <v>43</v>
      </c>
      <c r="B19" s="7" t="s">
        <v>44</v>
      </c>
      <c r="C19" s="8" t="s">
        <v>54</v>
      </c>
      <c r="D19" s="9">
        <v>162.285</v>
      </c>
      <c r="E19" s="10">
        <v>8</v>
      </c>
      <c r="F19" s="11">
        <f t="shared" si="0"/>
        <v>1298.28</v>
      </c>
    </row>
    <row r="20" spans="1:6" x14ac:dyDescent="0.25">
      <c r="A20" s="6" t="s">
        <v>45</v>
      </c>
      <c r="B20" s="7" t="s">
        <v>46</v>
      </c>
      <c r="C20" s="8" t="s">
        <v>53</v>
      </c>
      <c r="D20" s="9">
        <v>1732.395</v>
      </c>
      <c r="E20" s="10">
        <v>9</v>
      </c>
      <c r="F20" s="11">
        <f t="shared" si="0"/>
        <v>15591.555</v>
      </c>
    </row>
    <row r="21" spans="1:6" x14ac:dyDescent="0.25">
      <c r="A21" s="6" t="s">
        <v>47</v>
      </c>
      <c r="B21" s="7" t="s">
        <v>48</v>
      </c>
      <c r="C21" s="8" t="s">
        <v>53</v>
      </c>
      <c r="D21" s="9">
        <v>1174.9346031746031</v>
      </c>
      <c r="E21" s="10">
        <v>12</v>
      </c>
      <c r="F21" s="11">
        <f t="shared" si="0"/>
        <v>14099.215238095238</v>
      </c>
    </row>
    <row r="22" spans="1:6" x14ac:dyDescent="0.25">
      <c r="A22" s="6" t="s">
        <v>49</v>
      </c>
      <c r="B22" s="7" t="s">
        <v>50</v>
      </c>
      <c r="C22" s="8" t="s">
        <v>53</v>
      </c>
      <c r="D22" s="9">
        <v>1174.9346031746031</v>
      </c>
      <c r="E22" s="10">
        <v>12</v>
      </c>
      <c r="F22" s="11">
        <f t="shared" si="0"/>
        <v>14099.215238095238</v>
      </c>
    </row>
    <row r="23" spans="1:6" ht="15.75" thickBot="1" x14ac:dyDescent="0.3">
      <c r="A23" s="6" t="s">
        <v>51</v>
      </c>
      <c r="B23" s="7" t="s">
        <v>52</v>
      </c>
      <c r="C23" s="8" t="s">
        <v>53</v>
      </c>
      <c r="D23" s="9">
        <v>926.39499999999998</v>
      </c>
      <c r="E23" s="10">
        <v>12</v>
      </c>
      <c r="F23" s="11">
        <f t="shared" si="0"/>
        <v>11116.74</v>
      </c>
    </row>
    <row r="24" spans="1:6" ht="15.75" thickBot="1" x14ac:dyDescent="0.3">
      <c r="A24" s="71" t="s">
        <v>60</v>
      </c>
      <c r="B24" s="72"/>
      <c r="C24" s="12"/>
      <c r="D24" s="13"/>
      <c r="E24" s="13">
        <f>+SUM(E2:E23)</f>
        <v>969</v>
      </c>
      <c r="F24" s="15">
        <f>+SUM(F2:F23)</f>
        <v>810693.05945339066</v>
      </c>
    </row>
  </sheetData>
  <mergeCells count="1">
    <mergeCell ref="A24:B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16" workbookViewId="0">
      <selection activeCell="B22" sqref="B22"/>
    </sheetView>
  </sheetViews>
  <sheetFormatPr baseColWidth="10" defaultRowHeight="15" x14ac:dyDescent="0.25"/>
  <cols>
    <col min="1" max="1" width="18" bestFit="1" customWidth="1"/>
    <col min="2" max="2" width="69.42578125" customWidth="1"/>
    <col min="3" max="3" width="5.5703125" bestFit="1" customWidth="1"/>
    <col min="4" max="4" width="18.42578125" bestFit="1" customWidth="1"/>
    <col min="5" max="5" width="14.5703125" bestFit="1" customWidth="1"/>
    <col min="6" max="6" width="23.7109375" bestFit="1" customWidth="1"/>
    <col min="7" max="7" width="12.42578125" bestFit="1" customWidth="1"/>
    <col min="8" max="8" width="12.140625" bestFit="1" customWidth="1"/>
    <col min="9" max="9" width="16.140625" bestFit="1" customWidth="1"/>
  </cols>
  <sheetData>
    <row r="1" spans="1:10" ht="30" customHeight="1" thickBot="1" x14ac:dyDescent="0.3">
      <c r="A1" s="79" t="s">
        <v>6</v>
      </c>
      <c r="B1" s="79" t="s">
        <v>56</v>
      </c>
      <c r="C1" s="79" t="s">
        <v>57</v>
      </c>
      <c r="D1" s="16" t="s">
        <v>0</v>
      </c>
      <c r="E1" s="16" t="s">
        <v>1</v>
      </c>
      <c r="F1" s="16" t="s">
        <v>2</v>
      </c>
      <c r="G1" s="16" t="s">
        <v>3</v>
      </c>
      <c r="H1" s="16" t="s">
        <v>4</v>
      </c>
      <c r="I1" s="16" t="s">
        <v>5</v>
      </c>
      <c r="J1" s="76" t="s">
        <v>58</v>
      </c>
    </row>
    <row r="2" spans="1:10" ht="30" customHeight="1" thickBot="1" x14ac:dyDescent="0.3">
      <c r="A2" s="80"/>
      <c r="B2" s="80"/>
      <c r="C2" s="80"/>
      <c r="D2" s="16" t="s">
        <v>68</v>
      </c>
      <c r="E2" s="16" t="s">
        <v>69</v>
      </c>
      <c r="F2" s="16" t="s">
        <v>70</v>
      </c>
      <c r="G2" s="16" t="s">
        <v>71</v>
      </c>
      <c r="H2" s="16" t="s">
        <v>72</v>
      </c>
      <c r="I2" s="16" t="s">
        <v>73</v>
      </c>
      <c r="J2" s="77"/>
    </row>
    <row r="3" spans="1:10" ht="15.75" thickBot="1" x14ac:dyDescent="0.3">
      <c r="A3" s="81"/>
      <c r="B3" s="81"/>
      <c r="C3" s="81"/>
      <c r="D3" s="16" t="s">
        <v>61</v>
      </c>
      <c r="E3" s="16" t="s">
        <v>61</v>
      </c>
      <c r="F3" s="16" t="s">
        <v>61</v>
      </c>
      <c r="G3" s="16" t="s">
        <v>61</v>
      </c>
      <c r="H3" s="16" t="s">
        <v>61</v>
      </c>
      <c r="I3" s="16" t="s">
        <v>61</v>
      </c>
      <c r="J3" s="78"/>
    </row>
    <row r="4" spans="1:10" x14ac:dyDescent="0.25">
      <c r="A4" s="19" t="s">
        <v>9</v>
      </c>
      <c r="B4" s="24" t="s">
        <v>10</v>
      </c>
      <c r="C4" s="51" t="s">
        <v>53</v>
      </c>
      <c r="D4" s="25">
        <v>5</v>
      </c>
      <c r="E4" s="18"/>
      <c r="F4" s="18"/>
      <c r="G4" s="18"/>
      <c r="H4" s="27"/>
      <c r="I4" s="28"/>
      <c r="J4" s="19">
        <v>5</v>
      </c>
    </row>
    <row r="5" spans="1:10" x14ac:dyDescent="0.25">
      <c r="A5" s="20" t="s">
        <v>11</v>
      </c>
      <c r="B5" s="23" t="s">
        <v>12</v>
      </c>
      <c r="C5" s="52" t="s">
        <v>53</v>
      </c>
      <c r="D5" s="26">
        <v>3</v>
      </c>
      <c r="E5" s="27"/>
      <c r="F5" s="27"/>
      <c r="G5" s="27"/>
      <c r="H5" s="27"/>
      <c r="I5" s="28"/>
      <c r="J5" s="32">
        <v>3</v>
      </c>
    </row>
    <row r="6" spans="1:10" x14ac:dyDescent="0.25">
      <c r="A6" s="20" t="s">
        <v>13</v>
      </c>
      <c r="B6" s="23" t="s">
        <v>14</v>
      </c>
      <c r="C6" s="52" t="s">
        <v>53</v>
      </c>
      <c r="D6" s="26"/>
      <c r="E6" s="27"/>
      <c r="F6" s="27">
        <v>500</v>
      </c>
      <c r="G6" s="27"/>
      <c r="H6" s="27"/>
      <c r="I6" s="28">
        <v>300</v>
      </c>
      <c r="J6" s="32">
        <v>800</v>
      </c>
    </row>
    <row r="7" spans="1:10" x14ac:dyDescent="0.25">
      <c r="A7" s="20" t="s">
        <v>15</v>
      </c>
      <c r="B7" s="23" t="s">
        <v>16</v>
      </c>
      <c r="C7" s="52" t="s">
        <v>54</v>
      </c>
      <c r="D7" s="26"/>
      <c r="E7" s="27"/>
      <c r="F7" s="27">
        <v>16</v>
      </c>
      <c r="G7" s="27"/>
      <c r="H7" s="27"/>
      <c r="I7" s="28"/>
      <c r="J7" s="32">
        <v>16</v>
      </c>
    </row>
    <row r="8" spans="1:10" x14ac:dyDescent="0.25">
      <c r="A8" s="20" t="s">
        <v>17</v>
      </c>
      <c r="B8" s="23" t="s">
        <v>18</v>
      </c>
      <c r="C8" s="52" t="s">
        <v>54</v>
      </c>
      <c r="D8" s="26"/>
      <c r="E8" s="27"/>
      <c r="F8" s="27">
        <v>8</v>
      </c>
      <c r="G8" s="27"/>
      <c r="H8" s="27"/>
      <c r="I8" s="28"/>
      <c r="J8" s="32">
        <v>8</v>
      </c>
    </row>
    <row r="9" spans="1:10" x14ac:dyDescent="0.25">
      <c r="A9" s="20" t="s">
        <v>19</v>
      </c>
      <c r="B9" s="23" t="s">
        <v>20</v>
      </c>
      <c r="C9" s="52" t="s">
        <v>53</v>
      </c>
      <c r="D9" s="26">
        <v>3</v>
      </c>
      <c r="E9" s="27"/>
      <c r="F9" s="27"/>
      <c r="G9" s="27"/>
      <c r="H9" s="27"/>
      <c r="I9" s="28"/>
      <c r="J9" s="32">
        <v>3</v>
      </c>
    </row>
    <row r="10" spans="1:10" x14ac:dyDescent="0.25">
      <c r="A10" s="20" t="s">
        <v>21</v>
      </c>
      <c r="B10" s="23" t="s">
        <v>22</v>
      </c>
      <c r="C10" s="52" t="s">
        <v>53</v>
      </c>
      <c r="D10" s="26">
        <v>6</v>
      </c>
      <c r="E10" s="27"/>
      <c r="F10" s="27"/>
      <c r="G10" s="27"/>
      <c r="H10" s="27"/>
      <c r="I10" s="28"/>
      <c r="J10" s="32">
        <v>6</v>
      </c>
    </row>
    <row r="11" spans="1:10" x14ac:dyDescent="0.25">
      <c r="A11" s="20" t="s">
        <v>23</v>
      </c>
      <c r="B11" s="23" t="s">
        <v>24</v>
      </c>
      <c r="C11" s="52" t="s">
        <v>53</v>
      </c>
      <c r="D11" s="26">
        <v>6</v>
      </c>
      <c r="E11" s="27"/>
      <c r="F11" s="27"/>
      <c r="G11" s="27"/>
      <c r="H11" s="27"/>
      <c r="I11" s="28"/>
      <c r="J11" s="32">
        <v>6</v>
      </c>
    </row>
    <row r="12" spans="1:10" x14ac:dyDescent="0.25">
      <c r="A12" s="20" t="s">
        <v>25</v>
      </c>
      <c r="B12" s="23" t="s">
        <v>26</v>
      </c>
      <c r="C12" s="52" t="s">
        <v>54</v>
      </c>
      <c r="D12" s="26"/>
      <c r="E12" s="27"/>
      <c r="F12" s="27">
        <v>8</v>
      </c>
      <c r="G12" s="27"/>
      <c r="H12" s="27"/>
      <c r="I12" s="28"/>
      <c r="J12" s="32">
        <v>8</v>
      </c>
    </row>
    <row r="13" spans="1:10" x14ac:dyDescent="0.25">
      <c r="A13" s="20" t="s">
        <v>27</v>
      </c>
      <c r="B13" s="23" t="s">
        <v>28</v>
      </c>
      <c r="C13" s="52" t="s">
        <v>55</v>
      </c>
      <c r="D13" s="26">
        <v>19</v>
      </c>
      <c r="E13" s="27"/>
      <c r="F13" s="27"/>
      <c r="G13" s="27"/>
      <c r="H13" s="27"/>
      <c r="I13" s="28"/>
      <c r="J13" s="32">
        <v>19</v>
      </c>
    </row>
    <row r="14" spans="1:10" x14ac:dyDescent="0.25">
      <c r="A14" s="20" t="s">
        <v>29</v>
      </c>
      <c r="B14" s="23" t="s">
        <v>30</v>
      </c>
      <c r="C14" s="52" t="s">
        <v>54</v>
      </c>
      <c r="D14" s="26"/>
      <c r="E14" s="27"/>
      <c r="F14" s="27">
        <v>8</v>
      </c>
      <c r="G14" s="27"/>
      <c r="H14" s="27"/>
      <c r="I14" s="28"/>
      <c r="J14" s="32">
        <v>8</v>
      </c>
    </row>
    <row r="15" spans="1:10" x14ac:dyDescent="0.25">
      <c r="A15" s="20" t="s">
        <v>31</v>
      </c>
      <c r="B15" s="23" t="s">
        <v>32</v>
      </c>
      <c r="C15" s="52" t="s">
        <v>53</v>
      </c>
      <c r="D15" s="26">
        <v>6</v>
      </c>
      <c r="E15" s="27"/>
      <c r="F15" s="27"/>
      <c r="G15" s="27"/>
      <c r="H15" s="27"/>
      <c r="I15" s="28"/>
      <c r="J15" s="32">
        <v>6</v>
      </c>
    </row>
    <row r="16" spans="1:10" x14ac:dyDescent="0.25">
      <c r="A16" s="20" t="s">
        <v>33</v>
      </c>
      <c r="B16" s="23" t="s">
        <v>34</v>
      </c>
      <c r="C16" s="52" t="s">
        <v>53</v>
      </c>
      <c r="D16" s="26">
        <v>3</v>
      </c>
      <c r="E16" s="27"/>
      <c r="F16" s="27"/>
      <c r="G16" s="27"/>
      <c r="H16" s="27"/>
      <c r="I16" s="28"/>
      <c r="J16" s="32">
        <v>3</v>
      </c>
    </row>
    <row r="17" spans="1:10" x14ac:dyDescent="0.25">
      <c r="A17" s="20" t="s">
        <v>35</v>
      </c>
      <c r="B17" s="23" t="s">
        <v>36</v>
      </c>
      <c r="C17" s="52" t="s">
        <v>54</v>
      </c>
      <c r="D17" s="26"/>
      <c r="E17" s="27"/>
      <c r="F17" s="27">
        <v>8</v>
      </c>
      <c r="G17" s="27"/>
      <c r="H17" s="27"/>
      <c r="I17" s="28"/>
      <c r="J17" s="32">
        <v>8</v>
      </c>
    </row>
    <row r="18" spans="1:10" x14ac:dyDescent="0.25">
      <c r="A18" s="20" t="s">
        <v>37</v>
      </c>
      <c r="B18" s="23" t="s">
        <v>38</v>
      </c>
      <c r="C18" s="52" t="s">
        <v>53</v>
      </c>
      <c r="D18" s="26"/>
      <c r="E18" s="27"/>
      <c r="F18" s="27"/>
      <c r="G18" s="27"/>
      <c r="H18" s="27"/>
      <c r="I18" s="28">
        <v>1</v>
      </c>
      <c r="J18" s="32">
        <v>1</v>
      </c>
    </row>
    <row r="19" spans="1:10" x14ac:dyDescent="0.25">
      <c r="A19" s="20" t="s">
        <v>39</v>
      </c>
      <c r="B19" s="23" t="s">
        <v>40</v>
      </c>
      <c r="C19" s="52" t="s">
        <v>54</v>
      </c>
      <c r="D19" s="26"/>
      <c r="E19" s="27"/>
      <c r="F19" s="27">
        <v>8</v>
      </c>
      <c r="G19" s="27"/>
      <c r="H19" s="27"/>
      <c r="I19" s="28"/>
      <c r="J19" s="32">
        <v>8</v>
      </c>
    </row>
    <row r="20" spans="1:10" x14ac:dyDescent="0.25">
      <c r="A20" s="20" t="s">
        <v>41</v>
      </c>
      <c r="B20" s="23" t="s">
        <v>42</v>
      </c>
      <c r="C20" s="52" t="s">
        <v>54</v>
      </c>
      <c r="D20" s="26"/>
      <c r="E20" s="27"/>
      <c r="F20" s="27">
        <v>8</v>
      </c>
      <c r="G20" s="27"/>
      <c r="H20" s="27"/>
      <c r="I20" s="28"/>
      <c r="J20" s="32">
        <v>8</v>
      </c>
    </row>
    <row r="21" spans="1:10" x14ac:dyDescent="0.25">
      <c r="A21" s="20" t="s">
        <v>43</v>
      </c>
      <c r="B21" s="23" t="s">
        <v>44</v>
      </c>
      <c r="C21" s="52" t="s">
        <v>54</v>
      </c>
      <c r="D21" s="26"/>
      <c r="E21" s="27"/>
      <c r="F21" s="27">
        <v>8</v>
      </c>
      <c r="G21" s="27"/>
      <c r="H21" s="27"/>
      <c r="I21" s="28"/>
      <c r="J21" s="32">
        <v>8</v>
      </c>
    </row>
    <row r="22" spans="1:10" x14ac:dyDescent="0.25">
      <c r="A22" s="20" t="s">
        <v>45</v>
      </c>
      <c r="B22" s="23" t="s">
        <v>46</v>
      </c>
      <c r="C22" s="52" t="s">
        <v>53</v>
      </c>
      <c r="D22" s="26">
        <v>9</v>
      </c>
      <c r="E22" s="27"/>
      <c r="F22" s="27"/>
      <c r="G22" s="27"/>
      <c r="H22" s="27"/>
      <c r="I22" s="28"/>
      <c r="J22" s="32">
        <v>9</v>
      </c>
    </row>
    <row r="23" spans="1:10" x14ac:dyDescent="0.25">
      <c r="A23" s="20" t="s">
        <v>47</v>
      </c>
      <c r="B23" s="23" t="s">
        <v>48</v>
      </c>
      <c r="C23" s="52" t="s">
        <v>53</v>
      </c>
      <c r="D23" s="26">
        <v>12</v>
      </c>
      <c r="E23" s="27"/>
      <c r="F23" s="27"/>
      <c r="G23" s="27"/>
      <c r="H23" s="27"/>
      <c r="I23" s="28"/>
      <c r="J23" s="32">
        <v>12</v>
      </c>
    </row>
    <row r="24" spans="1:10" x14ac:dyDescent="0.25">
      <c r="A24" s="20" t="s">
        <v>49</v>
      </c>
      <c r="B24" s="23" t="s">
        <v>50</v>
      </c>
      <c r="C24" s="52" t="s">
        <v>53</v>
      </c>
      <c r="D24" s="26">
        <v>12</v>
      </c>
      <c r="E24" s="27"/>
      <c r="F24" s="27"/>
      <c r="G24" s="27"/>
      <c r="H24" s="27"/>
      <c r="I24" s="28"/>
      <c r="J24" s="32">
        <v>12</v>
      </c>
    </row>
    <row r="25" spans="1:10" ht="15.75" thickBot="1" x14ac:dyDescent="0.3">
      <c r="A25" s="20" t="s">
        <v>51</v>
      </c>
      <c r="B25" s="23" t="s">
        <v>52</v>
      </c>
      <c r="C25" s="52" t="s">
        <v>53</v>
      </c>
      <c r="D25" s="29">
        <v>12</v>
      </c>
      <c r="E25" s="30"/>
      <c r="F25" s="30"/>
      <c r="G25" s="30"/>
      <c r="H25" s="30"/>
      <c r="I25" s="31"/>
      <c r="J25" s="33">
        <v>12</v>
      </c>
    </row>
    <row r="26" spans="1:10" ht="15.75" thickBot="1" x14ac:dyDescent="0.3">
      <c r="A26" s="71" t="s">
        <v>60</v>
      </c>
      <c r="B26" s="75"/>
      <c r="C26" s="72"/>
      <c r="D26" s="34">
        <f>+SUM(D4:D25)</f>
        <v>96</v>
      </c>
      <c r="E26" s="13">
        <f t="shared" ref="E26:J26" si="0">+SUM(E4:E25)</f>
        <v>0</v>
      </c>
      <c r="F26" s="13">
        <f t="shared" si="0"/>
        <v>572</v>
      </c>
      <c r="G26" s="13">
        <f t="shared" si="0"/>
        <v>0</v>
      </c>
      <c r="H26" s="13">
        <f t="shared" si="0"/>
        <v>0</v>
      </c>
      <c r="I26" s="14">
        <f t="shared" si="0"/>
        <v>301</v>
      </c>
      <c r="J26" s="35">
        <f t="shared" si="0"/>
        <v>969</v>
      </c>
    </row>
    <row r="27" spans="1:10" ht="15.75" thickBot="1" x14ac:dyDescent="0.3"/>
    <row r="28" spans="1:10" ht="15.75" thickBot="1" x14ac:dyDescent="0.3">
      <c r="A28" s="12" t="s">
        <v>74</v>
      </c>
      <c r="B28" s="75" t="s">
        <v>75</v>
      </c>
      <c r="C28" s="75"/>
      <c r="D28" s="53" t="s">
        <v>76</v>
      </c>
      <c r="E28" s="54" t="s">
        <v>77</v>
      </c>
    </row>
    <row r="29" spans="1:10" x14ac:dyDescent="0.25">
      <c r="A29" s="55" t="s">
        <v>78</v>
      </c>
      <c r="B29" s="73" t="s">
        <v>79</v>
      </c>
      <c r="C29" s="73"/>
      <c r="D29" s="56" t="s">
        <v>80</v>
      </c>
      <c r="E29" s="57">
        <v>1161133510</v>
      </c>
    </row>
    <row r="30" spans="1:10" x14ac:dyDescent="0.25">
      <c r="A30" s="55" t="s">
        <v>81</v>
      </c>
      <c r="B30" s="73" t="s">
        <v>82</v>
      </c>
      <c r="C30" s="73"/>
      <c r="D30" s="56" t="s">
        <v>83</v>
      </c>
      <c r="E30" s="58">
        <v>1132489396</v>
      </c>
    </row>
    <row r="31" spans="1:10" x14ac:dyDescent="0.25">
      <c r="A31" s="55" t="s">
        <v>84</v>
      </c>
      <c r="B31" s="73" t="s">
        <v>95</v>
      </c>
      <c r="C31" s="73"/>
      <c r="D31" s="56" t="s">
        <v>85</v>
      </c>
      <c r="E31" s="58">
        <v>1135165004</v>
      </c>
    </row>
    <row r="32" spans="1:10" x14ac:dyDescent="0.25">
      <c r="A32" s="55" t="s">
        <v>86</v>
      </c>
      <c r="B32" s="73" t="s">
        <v>87</v>
      </c>
      <c r="C32" s="73"/>
      <c r="D32" s="56" t="s">
        <v>88</v>
      </c>
      <c r="E32" s="57">
        <v>1140479086</v>
      </c>
    </row>
    <row r="33" spans="1:5" x14ac:dyDescent="0.25">
      <c r="A33" s="55" t="s">
        <v>89</v>
      </c>
      <c r="B33" s="73" t="s">
        <v>90</v>
      </c>
      <c r="C33" s="73"/>
      <c r="D33" s="56" t="s">
        <v>91</v>
      </c>
      <c r="E33" s="57">
        <v>1155756184</v>
      </c>
    </row>
    <row r="34" spans="1:5" ht="15.75" thickBot="1" x14ac:dyDescent="0.3">
      <c r="A34" s="59" t="s">
        <v>92</v>
      </c>
      <c r="B34" s="74" t="s">
        <v>93</v>
      </c>
      <c r="C34" s="74"/>
      <c r="D34" s="60" t="s">
        <v>94</v>
      </c>
      <c r="E34" s="61">
        <v>1121609738</v>
      </c>
    </row>
  </sheetData>
  <sheetProtection algorithmName="SHA-512" hashValue="fYkv0+H+2BFh7fLohuzoaH3lImAewb2jh8uVb94z5/Bak8ipeFvSAQ4y95nisw/+sAAbpOF6Y2R249fv090zCA==" saltValue="DJzfbRTTzocNNF945AAqEQ==" spinCount="100000" sheet="1" objects="1" scenarios="1"/>
  <mergeCells count="12">
    <mergeCell ref="A26:C26"/>
    <mergeCell ref="J1:J3"/>
    <mergeCell ref="A1:A3"/>
    <mergeCell ref="B1:B3"/>
    <mergeCell ref="C1:C3"/>
    <mergeCell ref="B33:C33"/>
    <mergeCell ref="B34:C34"/>
    <mergeCell ref="B28:C28"/>
    <mergeCell ref="B29:C29"/>
    <mergeCell ref="B30:C30"/>
    <mergeCell ref="B31:C31"/>
    <mergeCell ref="B32:C3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H25" sqref="C4:H25"/>
    </sheetView>
  </sheetViews>
  <sheetFormatPr baseColWidth="10" defaultRowHeight="15" x14ac:dyDescent="0.25"/>
  <cols>
    <col min="1" max="1" width="18" bestFit="1" customWidth="1"/>
    <col min="2" max="2" width="68.85546875" customWidth="1"/>
    <col min="3" max="3" width="16.42578125" bestFit="1" customWidth="1"/>
    <col min="4" max="4" width="16.85546875" bestFit="1" customWidth="1"/>
    <col min="5" max="5" width="16.7109375" bestFit="1" customWidth="1"/>
    <col min="6" max="6" width="16.5703125" bestFit="1" customWidth="1"/>
    <col min="7" max="7" width="16.28515625" bestFit="1" customWidth="1"/>
    <col min="8" max="8" width="16.42578125" bestFit="1" customWidth="1"/>
  </cols>
  <sheetData>
    <row r="1" spans="1:9" ht="15.75" thickBot="1" x14ac:dyDescent="0.3">
      <c r="A1" s="79" t="s">
        <v>6</v>
      </c>
      <c r="B1" s="79" t="s">
        <v>56</v>
      </c>
      <c r="C1" s="36" t="s">
        <v>0</v>
      </c>
      <c r="D1" s="16" t="s">
        <v>1</v>
      </c>
      <c r="E1" s="16" t="s">
        <v>2</v>
      </c>
      <c r="F1" s="16" t="s">
        <v>3</v>
      </c>
      <c r="G1" s="16" t="s">
        <v>4</v>
      </c>
      <c r="H1" s="37" t="s">
        <v>5</v>
      </c>
      <c r="I1" s="76" t="s">
        <v>59</v>
      </c>
    </row>
    <row r="2" spans="1:9" ht="15.75" thickBot="1" x14ac:dyDescent="0.3">
      <c r="A2" s="80"/>
      <c r="B2" s="80"/>
      <c r="C2" s="38" t="s">
        <v>62</v>
      </c>
      <c r="D2" s="39" t="s">
        <v>63</v>
      </c>
      <c r="E2" s="39" t="s">
        <v>64</v>
      </c>
      <c r="F2" s="39" t="s">
        <v>65</v>
      </c>
      <c r="G2" s="39" t="s">
        <v>66</v>
      </c>
      <c r="H2" s="40" t="s">
        <v>67</v>
      </c>
      <c r="I2" s="77"/>
    </row>
    <row r="3" spans="1:9" ht="15.75" thickBot="1" x14ac:dyDescent="0.3">
      <c r="A3" s="80"/>
      <c r="B3" s="80"/>
      <c r="C3" s="38" t="s">
        <v>8</v>
      </c>
      <c r="D3" s="39" t="s">
        <v>8</v>
      </c>
      <c r="E3" s="39" t="s">
        <v>8</v>
      </c>
      <c r="F3" s="39" t="s">
        <v>8</v>
      </c>
      <c r="G3" s="39" t="s">
        <v>8</v>
      </c>
      <c r="H3" s="40" t="s">
        <v>8</v>
      </c>
      <c r="I3" s="78"/>
    </row>
    <row r="4" spans="1:9" x14ac:dyDescent="0.25">
      <c r="A4" s="17" t="s">
        <v>9</v>
      </c>
      <c r="B4" s="41" t="s">
        <v>10</v>
      </c>
      <c r="C4" s="62">
        <f>+QT!D4*RESUMEN!$D$2</f>
        <v>73255.380999999994</v>
      </c>
      <c r="D4" s="63">
        <f>+QT!E4*RESUMEN!$D$2</f>
        <v>0</v>
      </c>
      <c r="E4" s="63">
        <f>+QT!F4*RESUMEN!D2</f>
        <v>0</v>
      </c>
      <c r="F4" s="63">
        <f>+QT!G4*RESUMEN!$D2</f>
        <v>0</v>
      </c>
      <c r="G4" s="63">
        <f>+QT!H4*RESUMEN!D2</f>
        <v>0</v>
      </c>
      <c r="H4" s="64">
        <f>+QT!I4*RESUMEN!D2</f>
        <v>0</v>
      </c>
      <c r="I4" s="44">
        <f>+SUM(C4:H4)</f>
        <v>73255.380999999994</v>
      </c>
    </row>
    <row r="5" spans="1:9" x14ac:dyDescent="0.25">
      <c r="A5" s="21" t="s">
        <v>11</v>
      </c>
      <c r="B5" s="42" t="s">
        <v>12</v>
      </c>
      <c r="C5" s="65">
        <f>+QT!D5*RESUMEN!D3</f>
        <v>607766.59797719994</v>
      </c>
      <c r="D5" s="66">
        <f>+QT!E5*RESUMEN!$D$2</f>
        <v>0</v>
      </c>
      <c r="E5" s="66">
        <f>+QT!F5*RESUMEN!D3</f>
        <v>0</v>
      </c>
      <c r="F5" s="66">
        <f>+QT!G5*RESUMEN!$D3</f>
        <v>0</v>
      </c>
      <c r="G5" s="66">
        <f>+QT!H5*RESUMEN!D3</f>
        <v>0</v>
      </c>
      <c r="H5" s="67">
        <f>+QT!I5*RESUMEN!D3</f>
        <v>0</v>
      </c>
      <c r="I5" s="45">
        <f t="shared" ref="I5:I25" si="0">+SUM(C5:H5)</f>
        <v>607766.59797719994</v>
      </c>
    </row>
    <row r="6" spans="1:9" x14ac:dyDescent="0.25">
      <c r="A6" s="21" t="s">
        <v>13</v>
      </c>
      <c r="B6" s="42" t="s">
        <v>14</v>
      </c>
      <c r="C6" s="65">
        <f>+QT!D6*RESUMEN!D4</f>
        <v>0</v>
      </c>
      <c r="D6" s="66">
        <f>+QT!E6*RESUMEN!$D$2</f>
        <v>0</v>
      </c>
      <c r="E6" s="66">
        <f>+QT!F6*RESUMEN!D4</f>
        <v>29737.5</v>
      </c>
      <c r="F6" s="66">
        <f>+QT!G6*RESUMEN!$D4</f>
        <v>0</v>
      </c>
      <c r="G6" s="66">
        <f>+QT!H6*RESUMEN!D4</f>
        <v>0</v>
      </c>
      <c r="H6" s="67">
        <f>+QT!I6*RESUMEN!D4</f>
        <v>17842.5</v>
      </c>
      <c r="I6" s="45">
        <f t="shared" si="0"/>
        <v>47580</v>
      </c>
    </row>
    <row r="7" spans="1:9" x14ac:dyDescent="0.25">
      <c r="A7" s="21" t="s">
        <v>15</v>
      </c>
      <c r="B7" s="42" t="s">
        <v>16</v>
      </c>
      <c r="C7" s="65">
        <f>+QT!D7*RESUMEN!D5</f>
        <v>0</v>
      </c>
      <c r="D7" s="66">
        <f>+QT!E7*RESUMEN!$D$2</f>
        <v>0</v>
      </c>
      <c r="E7" s="66">
        <f>+QT!F7*RESUMEN!D5</f>
        <v>1888</v>
      </c>
      <c r="F7" s="66">
        <f>+QT!G7*RESUMEN!$D5</f>
        <v>0</v>
      </c>
      <c r="G7" s="66">
        <f>+QT!H7*RESUMEN!D5</f>
        <v>0</v>
      </c>
      <c r="H7" s="67">
        <f>+QT!I7*RESUMEN!D5</f>
        <v>0</v>
      </c>
      <c r="I7" s="45">
        <f t="shared" si="0"/>
        <v>1888</v>
      </c>
    </row>
    <row r="8" spans="1:9" x14ac:dyDescent="0.25">
      <c r="A8" s="21" t="s">
        <v>17</v>
      </c>
      <c r="B8" s="42" t="s">
        <v>18</v>
      </c>
      <c r="C8" s="65">
        <f>+QT!D8*RESUMEN!D6</f>
        <v>0</v>
      </c>
      <c r="D8" s="66">
        <f>+QT!E8*RESUMEN!$D$2</f>
        <v>0</v>
      </c>
      <c r="E8" s="66">
        <f>+QT!F8*RESUMEN!D6</f>
        <v>1655.28</v>
      </c>
      <c r="F8" s="66">
        <f>+QT!G8*RESUMEN!$D6</f>
        <v>0</v>
      </c>
      <c r="G8" s="66">
        <f>+QT!H8*RESUMEN!D6</f>
        <v>0</v>
      </c>
      <c r="H8" s="67">
        <f>+QT!I8*RESUMEN!D6</f>
        <v>0</v>
      </c>
      <c r="I8" s="45">
        <f t="shared" si="0"/>
        <v>1655.28</v>
      </c>
    </row>
    <row r="9" spans="1:9" x14ac:dyDescent="0.25">
      <c r="A9" s="21" t="s">
        <v>19</v>
      </c>
      <c r="B9" s="42" t="s">
        <v>20</v>
      </c>
      <c r="C9" s="65">
        <f>+QT!D9*RESUMEN!D7</f>
        <v>159.85499999999999</v>
      </c>
      <c r="D9" s="66">
        <f>+QT!E9*RESUMEN!$D$2</f>
        <v>0</v>
      </c>
      <c r="E9" s="66">
        <f>+QT!F9*RESUMEN!D7</f>
        <v>0</v>
      </c>
      <c r="F9" s="66">
        <f>+QT!G9*RESUMEN!$D7</f>
        <v>0</v>
      </c>
      <c r="G9" s="66">
        <f>+QT!H9*RESUMEN!D7</f>
        <v>0</v>
      </c>
      <c r="H9" s="67">
        <f>+QT!I9*RESUMEN!D7</f>
        <v>0</v>
      </c>
      <c r="I9" s="45">
        <f t="shared" si="0"/>
        <v>159.85499999999999</v>
      </c>
    </row>
    <row r="10" spans="1:9" x14ac:dyDescent="0.25">
      <c r="A10" s="21" t="s">
        <v>21</v>
      </c>
      <c r="B10" s="42" t="s">
        <v>22</v>
      </c>
      <c r="C10" s="65">
        <f>+QT!D10*RESUMEN!D8</f>
        <v>487.53</v>
      </c>
      <c r="D10" s="66">
        <f>+QT!E10*RESUMEN!$D$2</f>
        <v>0</v>
      </c>
      <c r="E10" s="66">
        <f>+QT!F10*RESUMEN!D8</f>
        <v>0</v>
      </c>
      <c r="F10" s="66">
        <f>+QT!G10*RESUMEN!$D8</f>
        <v>0</v>
      </c>
      <c r="G10" s="66">
        <f>+QT!H10*RESUMEN!D8</f>
        <v>0</v>
      </c>
      <c r="H10" s="67">
        <f>+QT!I10*RESUMEN!D8</f>
        <v>0</v>
      </c>
      <c r="I10" s="45">
        <f t="shared" si="0"/>
        <v>487.53</v>
      </c>
    </row>
    <row r="11" spans="1:9" x14ac:dyDescent="0.25">
      <c r="A11" s="21" t="s">
        <v>23</v>
      </c>
      <c r="B11" s="42" t="s">
        <v>24</v>
      </c>
      <c r="C11" s="65">
        <f>+QT!D11*RESUMEN!D9</f>
        <v>682.44</v>
      </c>
      <c r="D11" s="66">
        <f>+QT!E11*RESUMEN!$D$2</f>
        <v>0</v>
      </c>
      <c r="E11" s="66">
        <f>+QT!F11*RESUMEN!D9</f>
        <v>0</v>
      </c>
      <c r="F11" s="66">
        <f>+QT!G11*RESUMEN!$D9</f>
        <v>0</v>
      </c>
      <c r="G11" s="66">
        <f>+QT!H11*RESUMEN!D9</f>
        <v>0</v>
      </c>
      <c r="H11" s="67">
        <f>+QT!I11*RESUMEN!D9</f>
        <v>0</v>
      </c>
      <c r="I11" s="45">
        <f t="shared" si="0"/>
        <v>682.44</v>
      </c>
    </row>
    <row r="12" spans="1:9" x14ac:dyDescent="0.25">
      <c r="A12" s="21" t="s">
        <v>25</v>
      </c>
      <c r="B12" s="42" t="s">
        <v>26</v>
      </c>
      <c r="C12" s="65">
        <f>+QT!D12*RESUMEN!D10</f>
        <v>0</v>
      </c>
      <c r="D12" s="66">
        <f>+QT!E12*RESUMEN!$D$2</f>
        <v>0</v>
      </c>
      <c r="E12" s="66">
        <f>+QT!F12*RESUMEN!D10</f>
        <v>1043.28</v>
      </c>
      <c r="F12" s="66">
        <f>+QT!G12*RESUMEN!$D10</f>
        <v>0</v>
      </c>
      <c r="G12" s="66">
        <f>+QT!H12*RESUMEN!D10</f>
        <v>0</v>
      </c>
      <c r="H12" s="67">
        <f>+QT!I12*RESUMEN!D10</f>
        <v>0</v>
      </c>
      <c r="I12" s="45">
        <f t="shared" si="0"/>
        <v>1043.28</v>
      </c>
    </row>
    <row r="13" spans="1:9" x14ac:dyDescent="0.25">
      <c r="A13" s="21" t="s">
        <v>27</v>
      </c>
      <c r="B13" s="42" t="s">
        <v>28</v>
      </c>
      <c r="C13" s="65">
        <f>+QT!D13*RESUMEN!D11</f>
        <v>4046.5250000000001</v>
      </c>
      <c r="D13" s="66">
        <f>+QT!E13*RESUMEN!$D$2</f>
        <v>0</v>
      </c>
      <c r="E13" s="66">
        <f>+QT!F13*RESUMEN!D11</f>
        <v>0</v>
      </c>
      <c r="F13" s="66">
        <f>+QT!G13*RESUMEN!$D11</f>
        <v>0</v>
      </c>
      <c r="G13" s="66">
        <f>+QT!H13*RESUMEN!D11</f>
        <v>0</v>
      </c>
      <c r="H13" s="67">
        <f>+QT!I13*RESUMEN!D11</f>
        <v>0</v>
      </c>
      <c r="I13" s="45">
        <f t="shared" si="0"/>
        <v>4046.5250000000001</v>
      </c>
    </row>
    <row r="14" spans="1:9" x14ac:dyDescent="0.25">
      <c r="A14" s="21" t="s">
        <v>29</v>
      </c>
      <c r="B14" s="42" t="s">
        <v>30</v>
      </c>
      <c r="C14" s="65">
        <f>+QT!D14*RESUMEN!D12</f>
        <v>0</v>
      </c>
      <c r="D14" s="66">
        <f>+QT!E14*RESUMEN!$D$2</f>
        <v>0</v>
      </c>
      <c r="E14" s="66">
        <f>+QT!F14*RESUMEN!D12</f>
        <v>1769.4</v>
      </c>
      <c r="F14" s="66">
        <f>+QT!G14*RESUMEN!$D12</f>
        <v>0</v>
      </c>
      <c r="G14" s="66">
        <f>+QT!H14*RESUMEN!D12</f>
        <v>0</v>
      </c>
      <c r="H14" s="67">
        <f>+QT!I14*RESUMEN!D12</f>
        <v>0</v>
      </c>
      <c r="I14" s="45">
        <f t="shared" si="0"/>
        <v>1769.4</v>
      </c>
    </row>
    <row r="15" spans="1:9" x14ac:dyDescent="0.25">
      <c r="A15" s="21" t="s">
        <v>31</v>
      </c>
      <c r="B15" s="42" t="s">
        <v>32</v>
      </c>
      <c r="C15" s="65">
        <f>+QT!D15*RESUMEN!D13</f>
        <v>11386.8</v>
      </c>
      <c r="D15" s="66">
        <f>+QT!E15*RESUMEN!$D$2</f>
        <v>0</v>
      </c>
      <c r="E15" s="66">
        <f>+QT!F15*RESUMEN!D13</f>
        <v>0</v>
      </c>
      <c r="F15" s="66">
        <f>+QT!G15*RESUMEN!$D13</f>
        <v>0</v>
      </c>
      <c r="G15" s="66">
        <f>+QT!H15*RESUMEN!D13</f>
        <v>0</v>
      </c>
      <c r="H15" s="67">
        <f>+QT!I15*RESUMEN!D13</f>
        <v>0</v>
      </c>
      <c r="I15" s="45">
        <f t="shared" si="0"/>
        <v>11386.8</v>
      </c>
    </row>
    <row r="16" spans="1:9" x14ac:dyDescent="0.25">
      <c r="A16" s="21" t="s">
        <v>33</v>
      </c>
      <c r="B16" s="42" t="s">
        <v>34</v>
      </c>
      <c r="C16" s="65">
        <f>+QT!D16*RESUMEN!D14</f>
        <v>612.29999999999995</v>
      </c>
      <c r="D16" s="66">
        <f>+QT!E16*RESUMEN!$D$2</f>
        <v>0</v>
      </c>
      <c r="E16" s="66">
        <f>+QT!F16*RESUMEN!D14</f>
        <v>0</v>
      </c>
      <c r="F16" s="66">
        <f>+QT!G16*RESUMEN!$D14</f>
        <v>0</v>
      </c>
      <c r="G16" s="66">
        <f>+QT!H16*RESUMEN!D14</f>
        <v>0</v>
      </c>
      <c r="H16" s="67">
        <f>+QT!I16*RESUMEN!D14</f>
        <v>0</v>
      </c>
      <c r="I16" s="45">
        <f t="shared" si="0"/>
        <v>612.29999999999995</v>
      </c>
    </row>
    <row r="17" spans="1:9" x14ac:dyDescent="0.25">
      <c r="A17" s="21" t="s">
        <v>35</v>
      </c>
      <c r="B17" s="42" t="s">
        <v>36</v>
      </c>
      <c r="C17" s="65">
        <f>+QT!D17*RESUMEN!D15</f>
        <v>0</v>
      </c>
      <c r="D17" s="66">
        <f>+QT!E17*RESUMEN!$D$2</f>
        <v>0</v>
      </c>
      <c r="E17" s="66">
        <f>+QT!F17*RESUMEN!D15</f>
        <v>799.12</v>
      </c>
      <c r="F17" s="66">
        <f>+QT!G17*RESUMEN!$D15</f>
        <v>0</v>
      </c>
      <c r="G17" s="66">
        <f>+QT!H17*RESUMEN!D15</f>
        <v>0</v>
      </c>
      <c r="H17" s="67">
        <f>+QT!I17*RESUMEN!D15</f>
        <v>0</v>
      </c>
      <c r="I17" s="45">
        <f t="shared" si="0"/>
        <v>799.12</v>
      </c>
    </row>
    <row r="18" spans="1:9" x14ac:dyDescent="0.25">
      <c r="A18" s="21" t="s">
        <v>37</v>
      </c>
      <c r="B18" s="42" t="s">
        <v>38</v>
      </c>
      <c r="C18" s="65">
        <f>+QT!D18*RESUMEN!D16</f>
        <v>0</v>
      </c>
      <c r="D18" s="66">
        <f>+QT!E18*RESUMEN!$D$2</f>
        <v>0</v>
      </c>
      <c r="E18" s="66">
        <f>+QT!F18*RESUMEN!D16</f>
        <v>0</v>
      </c>
      <c r="F18" s="66">
        <f>+QT!G18*RESUMEN!$D16</f>
        <v>0</v>
      </c>
      <c r="G18" s="66">
        <f>+QT!H18*RESUMEN!D16</f>
        <v>0</v>
      </c>
      <c r="H18" s="67">
        <f>+QT!I18*RESUMEN!D16</f>
        <v>75.625</v>
      </c>
      <c r="I18" s="45">
        <f t="shared" si="0"/>
        <v>75.625</v>
      </c>
    </row>
    <row r="19" spans="1:9" x14ac:dyDescent="0.25">
      <c r="A19" s="21" t="s">
        <v>39</v>
      </c>
      <c r="B19" s="42" t="s">
        <v>40</v>
      </c>
      <c r="C19" s="65">
        <f>+QT!D19*RESUMEN!D17</f>
        <v>0</v>
      </c>
      <c r="D19" s="66">
        <f>+QT!E19*RESUMEN!$D$2</f>
        <v>0</v>
      </c>
      <c r="E19" s="66">
        <f>+QT!F19*RESUMEN!D17</f>
        <v>762.16000000000008</v>
      </c>
      <c r="F19" s="66">
        <f>+QT!G19*RESUMEN!$D17</f>
        <v>0</v>
      </c>
      <c r="G19" s="66">
        <f>+QT!H19*RESUMEN!D17</f>
        <v>0</v>
      </c>
      <c r="H19" s="67">
        <f>+QT!I19*RESUMEN!D17</f>
        <v>0</v>
      </c>
      <c r="I19" s="45">
        <f t="shared" si="0"/>
        <v>762.16000000000008</v>
      </c>
    </row>
    <row r="20" spans="1:9" x14ac:dyDescent="0.25">
      <c r="A20" s="21" t="s">
        <v>41</v>
      </c>
      <c r="B20" s="42" t="s">
        <v>42</v>
      </c>
      <c r="C20" s="65">
        <f>+QT!D20*RESUMEN!D18</f>
        <v>0</v>
      </c>
      <c r="D20" s="66">
        <f>+QT!E20*RESUMEN!$D$2</f>
        <v>0</v>
      </c>
      <c r="E20" s="66">
        <f>+QT!F20*RESUMEN!D18</f>
        <v>517.76</v>
      </c>
      <c r="F20" s="66">
        <f>+QT!G20*RESUMEN!$D18</f>
        <v>0</v>
      </c>
      <c r="G20" s="66">
        <f>+QT!H20*RESUMEN!D18</f>
        <v>0</v>
      </c>
      <c r="H20" s="67">
        <f>+QT!I20*RESUMEN!D18</f>
        <v>0</v>
      </c>
      <c r="I20" s="45">
        <f t="shared" si="0"/>
        <v>517.76</v>
      </c>
    </row>
    <row r="21" spans="1:9" x14ac:dyDescent="0.25">
      <c r="A21" s="21" t="s">
        <v>43</v>
      </c>
      <c r="B21" s="42" t="s">
        <v>44</v>
      </c>
      <c r="C21" s="65">
        <f>+QT!D21*RESUMEN!D19</f>
        <v>0</v>
      </c>
      <c r="D21" s="66">
        <f>+QT!E21*RESUMEN!$D$2</f>
        <v>0</v>
      </c>
      <c r="E21" s="66">
        <f>+QT!F21*RESUMEN!D19</f>
        <v>1298.28</v>
      </c>
      <c r="F21" s="66">
        <f>+QT!G21*RESUMEN!$D19</f>
        <v>0</v>
      </c>
      <c r="G21" s="66">
        <f>+QT!H21*RESUMEN!D19</f>
        <v>0</v>
      </c>
      <c r="H21" s="67">
        <f>+QT!I21*RESUMEN!D19</f>
        <v>0</v>
      </c>
      <c r="I21" s="45">
        <f t="shared" si="0"/>
        <v>1298.28</v>
      </c>
    </row>
    <row r="22" spans="1:9" x14ac:dyDescent="0.25">
      <c r="A22" s="21" t="s">
        <v>45</v>
      </c>
      <c r="B22" s="42" t="s">
        <v>46</v>
      </c>
      <c r="C22" s="65">
        <f>+QT!D22*RESUMEN!D20</f>
        <v>15591.555</v>
      </c>
      <c r="D22" s="66">
        <f>+QT!E22*RESUMEN!$D$2</f>
        <v>0</v>
      </c>
      <c r="E22" s="66">
        <f>+QT!F22*RESUMEN!D20</f>
        <v>0</v>
      </c>
      <c r="F22" s="66">
        <f>+QT!G22*RESUMEN!$D20</f>
        <v>0</v>
      </c>
      <c r="G22" s="66">
        <f>+QT!H22*RESUMEN!D20</f>
        <v>0</v>
      </c>
      <c r="H22" s="67">
        <f>+QT!I22*RESUMEN!D20</f>
        <v>0</v>
      </c>
      <c r="I22" s="45">
        <f t="shared" si="0"/>
        <v>15591.555</v>
      </c>
    </row>
    <row r="23" spans="1:9" x14ac:dyDescent="0.25">
      <c r="A23" s="21" t="s">
        <v>47</v>
      </c>
      <c r="B23" s="42" t="s">
        <v>48</v>
      </c>
      <c r="C23" s="65">
        <f>+QT!D23*RESUMEN!D21</f>
        <v>14099.215238095238</v>
      </c>
      <c r="D23" s="66">
        <f>+QT!E23*RESUMEN!$D$2</f>
        <v>0</v>
      </c>
      <c r="E23" s="66">
        <f>+QT!F23*RESUMEN!D21</f>
        <v>0</v>
      </c>
      <c r="F23" s="66">
        <f>+QT!G23*RESUMEN!$D21</f>
        <v>0</v>
      </c>
      <c r="G23" s="66">
        <f>+QT!H23*RESUMEN!D21</f>
        <v>0</v>
      </c>
      <c r="H23" s="67">
        <f>+QT!I23*RESUMEN!D21</f>
        <v>0</v>
      </c>
      <c r="I23" s="45">
        <f t="shared" si="0"/>
        <v>14099.215238095238</v>
      </c>
    </row>
    <row r="24" spans="1:9" x14ac:dyDescent="0.25">
      <c r="A24" s="21" t="s">
        <v>49</v>
      </c>
      <c r="B24" s="42" t="s">
        <v>50</v>
      </c>
      <c r="C24" s="65">
        <f>+QT!D24*RESUMEN!D22</f>
        <v>14099.215238095238</v>
      </c>
      <c r="D24" s="66">
        <f>+QT!E24*RESUMEN!$D$2</f>
        <v>0</v>
      </c>
      <c r="E24" s="66">
        <f>+QT!F24*RESUMEN!D22</f>
        <v>0</v>
      </c>
      <c r="F24" s="66">
        <f>+QT!G24*RESUMEN!$D22</f>
        <v>0</v>
      </c>
      <c r="G24" s="66">
        <f>+QT!H24*RESUMEN!D22</f>
        <v>0</v>
      </c>
      <c r="H24" s="67">
        <f>+QT!I24*RESUMEN!D22</f>
        <v>0</v>
      </c>
      <c r="I24" s="45">
        <f t="shared" si="0"/>
        <v>14099.215238095238</v>
      </c>
    </row>
    <row r="25" spans="1:9" ht="15.75" thickBot="1" x14ac:dyDescent="0.3">
      <c r="A25" s="22" t="s">
        <v>51</v>
      </c>
      <c r="B25" s="43" t="s">
        <v>52</v>
      </c>
      <c r="C25" s="68">
        <f>+QT!D25*RESUMEN!D23</f>
        <v>11116.74</v>
      </c>
      <c r="D25" s="69">
        <f>+QT!E25*RESUMEN!$D$2</f>
        <v>0</v>
      </c>
      <c r="E25" s="69">
        <f>+QT!F25*RESUMEN!D23</f>
        <v>0</v>
      </c>
      <c r="F25" s="69">
        <f>+QT!G25*RESUMEN!$D23</f>
        <v>0</v>
      </c>
      <c r="G25" s="69">
        <f>+QT!H25*RESUMEN!D23</f>
        <v>0</v>
      </c>
      <c r="H25" s="70">
        <f>+QT!I25*RESUMEN!D23</f>
        <v>0</v>
      </c>
      <c r="I25" s="46">
        <f t="shared" si="0"/>
        <v>11116.74</v>
      </c>
    </row>
    <row r="26" spans="1:9" ht="15.75" thickBot="1" x14ac:dyDescent="0.3">
      <c r="A26" s="82" t="s">
        <v>60</v>
      </c>
      <c r="B26" s="83"/>
      <c r="C26" s="48">
        <f>+SUM(C4:C25)</f>
        <v>753304.15445339051</v>
      </c>
      <c r="D26" s="49">
        <f t="shared" ref="D26:I26" si="1">+SUM(D4:D25)</f>
        <v>0</v>
      </c>
      <c r="E26" s="49">
        <f t="shared" si="1"/>
        <v>39470.780000000006</v>
      </c>
      <c r="F26" s="49">
        <f t="shared" si="1"/>
        <v>0</v>
      </c>
      <c r="G26" s="49">
        <f t="shared" si="1"/>
        <v>0</v>
      </c>
      <c r="H26" s="50">
        <f t="shared" si="1"/>
        <v>17918.125</v>
      </c>
      <c r="I26" s="47">
        <f t="shared" si="1"/>
        <v>810693.05945339066</v>
      </c>
    </row>
  </sheetData>
  <mergeCells count="4">
    <mergeCell ref="I1:I3"/>
    <mergeCell ref="A1:A3"/>
    <mergeCell ref="B1:B3"/>
    <mergeCell ref="A26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</vt:lpstr>
      <vt:lpstr>QT</vt:lpstr>
      <vt:lpstr>VT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Alonso, Roxana</dc:creator>
  <cp:lastModifiedBy>Tojeiro, Paula Valeria</cp:lastModifiedBy>
  <dcterms:created xsi:type="dcterms:W3CDTF">2018-12-13T14:10:28Z</dcterms:created>
  <dcterms:modified xsi:type="dcterms:W3CDTF">2019-02-26T18:38:04Z</dcterms:modified>
</cp:coreProperties>
</file>