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J:\SCFS_GSP\SCFS_GSP_ADMYCTRL\Ap_ERP\MANUALES\0_ANEXO_B\"/>
    </mc:Choice>
  </mc:AlternateContent>
  <workbookProtection workbookAlgorithmName="SHA-512" workbookHashValue="UWEPS6O9DD0iDscdK9luU8p8nLWvkG0zbpNcDagdve4brhVSZKttflrsL9/aK270R/W25dVv2bwjqkkigdN9xA==" workbookSaltValue="WE0zsLK6DAdgoOJr3dP5xw==" workbookSpinCount="100000" lockStructure="1"/>
  <bookViews>
    <workbookView xWindow="0" yWindow="0" windowWidth="20490" windowHeight="5955"/>
  </bookViews>
  <sheets>
    <sheet name="A.1.5 Operaciones" sheetId="1" r:id="rId1"/>
    <sheet name="Tablas" sheetId="2" state="hidden" r:id="rId2"/>
  </sheets>
  <definedNames>
    <definedName name="_xlnm._FilterDatabase" localSheetId="0" hidden="1">'A.1.5 Operaciones'!$A$16:$E$189</definedName>
    <definedName name="_Toc395083008" localSheetId="0">'A.1.5 Operaciones'!$A$1</definedName>
    <definedName name="_xlnm.Print_Titles" localSheetId="0">'A.1.5 Operaciones'!$17:$17</definedName>
    <definedName name="Valores">'A.1.5 Operaciones'!$F$18:$G$20</definedName>
  </definedNames>
  <calcPr calcId="152511"/>
</workbook>
</file>

<file path=xl/calcChain.xml><?xml version="1.0" encoding="utf-8"?>
<calcChain xmlns="http://schemas.openxmlformats.org/spreadsheetml/2006/main">
  <c r="I189" i="1" l="1"/>
  <c r="C191" i="1" s="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59" i="1"/>
  <c r="H158" i="1"/>
  <c r="H157" i="1"/>
  <c r="H156" i="1"/>
  <c r="H154" i="1"/>
  <c r="H153" i="1"/>
  <c r="H152" i="1"/>
  <c r="H150" i="1"/>
  <c r="H149" i="1"/>
  <c r="H148" i="1"/>
  <c r="H147" i="1"/>
  <c r="H146" i="1"/>
  <c r="H145" i="1"/>
  <c r="H144" i="1"/>
  <c r="H143" i="1"/>
  <c r="H142" i="1"/>
  <c r="H141" i="1"/>
  <c r="H140" i="1"/>
  <c r="H139" i="1"/>
  <c r="H138" i="1"/>
  <c r="H137" i="1"/>
  <c r="H136" i="1"/>
  <c r="H135" i="1"/>
  <c r="H134" i="1"/>
  <c r="H132" i="1"/>
  <c r="H130" i="1"/>
  <c r="H129" i="1"/>
  <c r="H128" i="1"/>
  <c r="H127" i="1"/>
  <c r="H125" i="1"/>
  <c r="H124" i="1"/>
  <c r="H123" i="1"/>
  <c r="H121" i="1"/>
  <c r="H120" i="1"/>
  <c r="H119" i="1"/>
  <c r="H118" i="1"/>
  <c r="H117" i="1"/>
  <c r="H115" i="1"/>
  <c r="H113" i="1"/>
  <c r="H112" i="1"/>
  <c r="H111" i="1"/>
  <c r="H110" i="1"/>
  <c r="H109" i="1"/>
  <c r="H107" i="1"/>
  <c r="H106" i="1"/>
  <c r="H105" i="1"/>
  <c r="H104" i="1"/>
  <c r="H103" i="1"/>
  <c r="H102" i="1"/>
  <c r="H100" i="1"/>
  <c r="H99" i="1"/>
  <c r="H98" i="1"/>
  <c r="H97" i="1"/>
  <c r="H95" i="1"/>
  <c r="H94" i="1"/>
  <c r="H93" i="1"/>
  <c r="H92" i="1"/>
  <c r="H91" i="1"/>
  <c r="H90" i="1"/>
  <c r="H89" i="1"/>
  <c r="H88" i="1"/>
  <c r="H87" i="1"/>
  <c r="H86" i="1"/>
  <c r="H85" i="1"/>
  <c r="H84" i="1"/>
  <c r="H83" i="1"/>
  <c r="H82" i="1"/>
  <c r="H81" i="1"/>
  <c r="H80" i="1"/>
  <c r="H78" i="1"/>
  <c r="H77" i="1"/>
  <c r="H75" i="1"/>
  <c r="H74" i="1"/>
  <c r="H73" i="1"/>
  <c r="H72" i="1"/>
  <c r="H69" i="1"/>
  <c r="H68" i="1"/>
  <c r="H67" i="1"/>
  <c r="H66" i="1"/>
  <c r="H65" i="1"/>
  <c r="H64" i="1"/>
  <c r="H63" i="1"/>
  <c r="H62" i="1"/>
  <c r="H60" i="1"/>
  <c r="H59" i="1"/>
  <c r="H58" i="1"/>
  <c r="H57" i="1"/>
  <c r="H56" i="1"/>
  <c r="H55" i="1"/>
  <c r="H54" i="1"/>
  <c r="H53" i="1"/>
  <c r="H52" i="1"/>
  <c r="H51" i="1"/>
  <c r="H49" i="1"/>
  <c r="H48" i="1"/>
  <c r="H47" i="1"/>
  <c r="H46" i="1"/>
  <c r="H45" i="1"/>
  <c r="H44" i="1"/>
  <c r="H43" i="1"/>
  <c r="H42" i="1"/>
  <c r="H40" i="1"/>
  <c r="H39" i="1"/>
  <c r="H38" i="1"/>
  <c r="H37" i="1"/>
  <c r="H36" i="1"/>
  <c r="H35" i="1"/>
  <c r="H34" i="1"/>
  <c r="H33" i="1"/>
  <c r="H32" i="1"/>
  <c r="H31" i="1"/>
  <c r="H29" i="1"/>
  <c r="H28" i="1"/>
  <c r="H27" i="1"/>
  <c r="H26" i="1"/>
  <c r="H25" i="1"/>
  <c r="H23" i="1"/>
  <c r="H22" i="1"/>
  <c r="H21" i="1"/>
  <c r="H189" i="1" l="1"/>
  <c r="C192" i="1" s="1"/>
  <c r="C193" i="1" s="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59" i="1"/>
  <c r="E158" i="1"/>
  <c r="E157" i="1"/>
  <c r="E156" i="1"/>
  <c r="E154" i="1"/>
  <c r="E153" i="1"/>
  <c r="E152" i="1"/>
  <c r="E150" i="1"/>
  <c r="E149" i="1"/>
  <c r="E148" i="1"/>
  <c r="E147" i="1"/>
  <c r="E146" i="1"/>
  <c r="E145" i="1"/>
  <c r="E144" i="1"/>
  <c r="E143" i="1"/>
  <c r="E142" i="1"/>
  <c r="E141" i="1"/>
  <c r="E140" i="1"/>
  <c r="E139" i="1"/>
  <c r="E138" i="1"/>
  <c r="E137" i="1"/>
  <c r="E136" i="1"/>
  <c r="E135" i="1"/>
  <c r="E134" i="1"/>
  <c r="E132" i="1"/>
  <c r="E130" i="1"/>
  <c r="E129" i="1"/>
  <c r="E128" i="1"/>
  <c r="E127" i="1"/>
  <c r="E125" i="1"/>
  <c r="E124" i="1"/>
  <c r="E123" i="1"/>
  <c r="E121" i="1"/>
  <c r="E120" i="1"/>
  <c r="E119" i="1"/>
  <c r="E118" i="1"/>
  <c r="E117" i="1"/>
  <c r="E115" i="1"/>
  <c r="E113" i="1"/>
  <c r="E112" i="1"/>
  <c r="E111" i="1"/>
  <c r="E110" i="1"/>
  <c r="E109" i="1"/>
  <c r="E103" i="1"/>
  <c r="E104" i="1"/>
  <c r="E105" i="1"/>
  <c r="E106" i="1"/>
  <c r="E107" i="1"/>
  <c r="E102" i="1"/>
  <c r="E98" i="1"/>
  <c r="E99" i="1"/>
  <c r="E100" i="1"/>
  <c r="E97" i="1"/>
  <c r="E81" i="1"/>
  <c r="E82" i="1"/>
  <c r="E83" i="1"/>
  <c r="E84" i="1"/>
  <c r="E85" i="1"/>
  <c r="E86" i="1"/>
  <c r="E87" i="1"/>
  <c r="E88" i="1"/>
  <c r="E89" i="1"/>
  <c r="E90" i="1"/>
  <c r="E91" i="1"/>
  <c r="E92" i="1"/>
  <c r="E93" i="1"/>
  <c r="E94" i="1"/>
  <c r="E95" i="1"/>
  <c r="E80" i="1"/>
  <c r="E78" i="1"/>
  <c r="E77" i="1"/>
  <c r="E73" i="1"/>
  <c r="E74" i="1"/>
  <c r="E75" i="1"/>
  <c r="E72" i="1"/>
  <c r="E63" i="1"/>
  <c r="E64" i="1"/>
  <c r="E65" i="1"/>
  <c r="E66" i="1"/>
  <c r="E67" i="1"/>
  <c r="E68" i="1"/>
  <c r="E69" i="1"/>
  <c r="E62" i="1"/>
  <c r="E52" i="1"/>
  <c r="E53" i="1"/>
  <c r="E54" i="1"/>
  <c r="E55" i="1"/>
  <c r="E56" i="1"/>
  <c r="E57" i="1"/>
  <c r="E58" i="1"/>
  <c r="E59" i="1"/>
  <c r="E60" i="1"/>
  <c r="E51" i="1"/>
  <c r="E43" i="1"/>
  <c r="E44" i="1"/>
  <c r="E45" i="1"/>
  <c r="E46" i="1"/>
  <c r="E47" i="1"/>
  <c r="E48" i="1"/>
  <c r="E49" i="1"/>
  <c r="E42" i="1"/>
  <c r="E32" i="1"/>
  <c r="E33" i="1"/>
  <c r="E34" i="1"/>
  <c r="E35" i="1"/>
  <c r="E36" i="1"/>
  <c r="E37" i="1"/>
  <c r="E38" i="1"/>
  <c r="E39" i="1"/>
  <c r="E40" i="1"/>
  <c r="E31" i="1"/>
  <c r="E26" i="1"/>
  <c r="E27" i="1"/>
  <c r="E28" i="1"/>
  <c r="E29" i="1"/>
  <c r="E25" i="1"/>
  <c r="E22" i="1"/>
  <c r="E23" i="1"/>
  <c r="E21" i="1"/>
</calcChain>
</file>

<file path=xl/sharedStrings.xml><?xml version="1.0" encoding="utf-8"?>
<sst xmlns="http://schemas.openxmlformats.org/spreadsheetml/2006/main" count="353" uniqueCount="307">
  <si>
    <t>A continuación clasificamos los requerimientos según nuestro entendimiento y experiencia del mercado:</t>
  </si>
  <si>
    <t>T</t>
  </si>
  <si>
    <t>P</t>
  </si>
  <si>
    <t>N</t>
  </si>
  <si>
    <t>Puntaje Asignado</t>
  </si>
  <si>
    <t>Solicitamos al Oferente completar en la tabla a continuación, columna C, con el mejor entendimiento y experiencia del Oferente el Grado de Adherencia (T, P ó N) de la solución que propone, en función a su entendimiento y experiencia en la industria:</t>
  </si>
  <si>
    <t>&lt;OFERENTE&gt;</t>
  </si>
  <si>
    <t>Nro. de Requerimiento</t>
  </si>
  <si>
    <t>Requerimiento Crítico ó Importante
(Pasa/No Pasa)</t>
  </si>
  <si>
    <t>Descripción del grado de cumplimiento del requerimiento de negocio TAO</t>
  </si>
  <si>
    <t>El puntaje del Oferente surgirá de la sumatoria de respuestas al Grado de Adherencia asignado a cada requerimiento de negocio de TAO. TAO asignará el puntaje en Columna D.</t>
  </si>
  <si>
    <t>Los Requerimientos Críticos serán definitorios al momento de evaluar una solución ERP; estos son clave para la operación de TAO.</t>
  </si>
  <si>
    <t>Puntaje Asignado por TAO</t>
  </si>
  <si>
    <t>Grado de Cumplimiento Requerimientos Funcionales de TAO</t>
  </si>
  <si>
    <t>Grado de Cumplimiento</t>
  </si>
  <si>
    <t>1.1</t>
  </si>
  <si>
    <t>Funcionalidad Requerida por Trenes Argentinas Operacones (TAO)</t>
  </si>
  <si>
    <t>Proyectos de inversión - Iniciación</t>
  </si>
  <si>
    <t xml:space="preserve">Posibilidad de describir los objetivos de los proyectos de inversión (tanto proyectos “Expand” como proyectos del Plan Anual de Inversiones) en forma precisa y crear un marco estructural para todas las actividades y procesos necesarios, y el flujo de estas actividades, necesarios para la planificación, la supervisión, el control, y el éxito del proyecto.
En el caso de proyectos del Plan Anual de Inversiones (PAI), se requiere una estructura de proyecto flexible que permita ser desarrollada a lo largo del ejercicio fiscal, a medida en que se van generando las necesidades concretas de inversión (que pueden ser capitalizables o no capitalizables).
</t>
  </si>
  <si>
    <t>Especialmente en proyectos complejos (generalmente, en proyectos “Expand”) simular y grabar modificaciones de un proyecto, sin influir en el proyecto operativo, de manera de establecer distintos escenarios posibles de implementación para el proyecto (ejemplo, escenario optimista, escenario pesimista) y realizar comparaciones; eventualmente, crear estructuras de proyecto operativas a partir de datos de simulación.</t>
  </si>
  <si>
    <t xml:space="preserve">Permitir Normalización y reutilización de estructuras de y secuencias de eventos en los proyectos, de manera de facilitar la creación de estructuras de proyecto de inversión operativas. </t>
  </si>
  <si>
    <t>Generar formularios específicos a partir de información del proyecto disponible en su estructura (campos de las estructuras del proyecto, cronograma, costes plan y reales, presupuesto). La lista de formularios incluye, entre otros: acta de constitución del proyecto, cronograma (diagrama de Gantt), informe de costes/presupuesto, acta de entrega.</t>
  </si>
  <si>
    <t>Continuar desarrollando o detallando los objetivos de los proyectos de inversión en forma precisa y el marco estructural para todas las actividades y procesos necesarios, y el flujo de estas actividades, necesarios para la planificación, la supervisión, el control, y el éxito del proyecto, a medida que se dispone de un mayor grado de certeza y precisión y/o se produce un cambio de alcance.</t>
  </si>
  <si>
    <t>Proyectos de inversión - Planificación</t>
  </si>
  <si>
    <t>Planificar costes (para obtener presupuesto), en distintas monedas (dólar, peso, según el proyecto y de acuerdo con la mayor o menor incidencia de materiales y servicios nacionales o importados) y fijar línea base para el control de costes del proyecto, con detalle de año, período, cuenta y “paquete de trabajo.”
Para esta planificación y en el caso de determinados proyectos, contar con una herramienta de cálculo de costes plan rápido, especialmente cuando se planifican costes con frecuencia de manera similar (ejemplo: planificar los costes para la excavación de canales de abastecimiento, la colocación de tubos y el relleno de los canales, y donde el coste varía en función del tamaño del canal y el diámetro del tubo).</t>
  </si>
  <si>
    <t>Gestionar presupuesto del proyecto (límite de coste autorizado) para controlar desvíos e impedir asignaciones de fondos que superen los fondos aprobados, y según el caso, gestionar actualizaciones de presupuesto (suplementos y devoluciones).
En el caso de proyectos del Plan Anual de Inversiones, permitir que la asignación de presupuesto se realice durante el ejercicio fiscal, cuando se conoce en forma concreta la medida de mejora a llevar a cabo (es decir, cuando se va desarrollando la estructura del proyecto).</t>
  </si>
  <si>
    <t>Fijar la duración de las fases y paquetes de trabajo del proyecto, y programar el flujo de actividades del proyecto, con eventos de particular importancia para la programación, tiempos de holgura y caminos críticos, para el seguimiento y control de fechas del proyecto durante la fase de ejecución.</t>
  </si>
  <si>
    <t>Planificar el trabajo a ser realizado por personas, evaluar requerimientos de capacidad de los distintos grupos de trabajo intervinientes, reprogramar estas capacidades según sea necesario y distribuir el trabajo entre el personal.</t>
  </si>
  <si>
    <t>Planificar trabajo a ser realizado por proveedores externos, incluyendo especificaciones del servicio a ser procurado; para ello, se requiere contar tanto con servicios incluidos en un catálogo (y con precios ya definidos) como servicios que libremente se puedan solicitar (“servicios de texto”). Dentro de los servicios catalogados, se requiere contar con una jerarquía de servicios (que el usuario pueda seleccionar) y contar con la posibilidad de gestionar servicios no planificados dentro de un límite de valor.</t>
  </si>
  <si>
    <t>Planificar necesidades de materiales de no almacén (esto es, a ser adquiridos de proveedores externos) y de materiales de almacén (esto es, a ser retirados de los inventarios de la compañía), y que, en la fase de ejecución, serán incorporados en la obra en las operaciones relevantes.
Desde el punto de vista de la gestión de stocks o de la planificación de necesidades, se considera necesario separar los materiales de almacén necesarios para un proyecto de los que se necesitan para otro y del stock general.</t>
  </si>
  <si>
    <t>Planificar y solicitar materiales con plazos de entrega largos en un estadio temprano del proyecto.</t>
  </si>
  <si>
    <t>Planificar pagos a proveedores como medio de identificar en forma temprana posibles fechas de vencimiento de los pagos durante el proyecto y contribuir a la gestión de caja del proyecto.</t>
  </si>
  <si>
    <t xml:space="preserve">Continuar desarrollando o detallando los objetivos de los proyectos de inversión en forma precisa y el marco estructural para todas las actividades y procesos necesarios, y el flujo de estas actividades, necesarios para la planificación, la supervisión, el control, y el éxito del proyecto (este requerimiento aplica también cuando se producen de cambios de alcance).
</t>
  </si>
  <si>
    <t>Autorizar la imputación de comprometidos (solicitudes de pedido de compra, pedidos de compra, reservas) y de cargos reales en los objetos de la estructura de los proyectos que correspondan.
Con respecto a la expresa aprobación de solicitudes de pedido, diferenciar las cadenas de aprobación en función del tipo de proyecto de inversión involucrado (proyecto “Expand” vs. proyecto de PAI).</t>
  </si>
  <si>
    <t>Ajustar o fijar la duración de las fases y paquetes de trabajo del proyecto, y programar o reprogramar el flujo de actividades del proyecto, con eventos de particular importancia para la programación, tiempos de holgura y caminos críticos, para el seguimiento y control de fechas del proyecto.</t>
  </si>
  <si>
    <t>Planificar o replanificar el trabajo a ser realizado por personas (personal propio o sub contratado) y/o maquinarias, evaluar requerimientos de capacidad de los distintos grupos de trabajo intervinientes, reprogramar estas capacidades según sea necesario y distribuir o redistribuir el trabajo entre el personal.</t>
  </si>
  <si>
    <t>Proyectos de inversión - Ejecución</t>
  </si>
  <si>
    <t>En el caso de que la necesidad de materiales o servicio ya esté plasmada en un pedido de compras, y se produjeran reprogramaciones de fechas o cambios en las cantidades y/o materiales o servicios requeridos desde el proyecto, indicar al área de compras las novedades para que actualice dicho pedido.</t>
  </si>
  <si>
    <t>Planificar y/o replanificar pagos a proveedores como medio de identificar en forma temprana posibles fechas de vencimiento de los pagos durante el proyecto y contruibuir a la gestión de caja del proyecto.</t>
  </si>
  <si>
    <t>Visualizar en tiempo real los costes reales y comprometidos (solicitudes de pedido de compra, pedidos de compra) imputados al proyecto, y disponer de reportes que permitan comparar costes reales, comprometidos, versus costes planificados y presupuesto (original y actual), y los valores pendientes (diferencia entre el estimado menos la suma de los reales y comprometidos) para facilitar las tareas de seguimiento y control del proyecto, incluyendo las variaciones entre presupuesto y cargos reales originadas por los distintos tipos de cambio utilizados para la determinación de ambos valores (el presupuesto expresado en una tasa de cambio de planificación vs. los costes reales a la tasa vigente en la fecha de operación).
Identificar los comprometidos de solicitud de pedido de los de pedido de compra y su remplazo por costes reales a medida que se procesan los documentos logísticos (entrada de materiales, aprobación de hoja de entrada de servicios, según se trate de materiales o servicios).</t>
  </si>
  <si>
    <t>Monitorear en tiempo real el aprovisionamiento interno y externo de materiales y servicios cuando el proyecto es el desencadenante del flujo de documentos (solicitudes de pedido de compras, pedidos de cotización a proveedores, pedidos de compra, entrada de materiales, certificación de servicios, reserva de materiales de almacén, aprovisionamiento de reservas, etcétera), de manera de identificar atrasos y disparar las acciones correctivas necesarias para cumplir con las fechas y entregables del proyecto.</t>
  </si>
  <si>
    <t>Proyectos de inversión - Seguimiento y Control</t>
  </si>
  <si>
    <t>En proyectos en los que el tiempo es un factor crítico y se ejecutan a lo largo de varios períodos o años, y/o su procesamiento requiere muchos recursos y el progreso el avance no puede derivarse solo de los costes incurridos, comparar el proceso planificado y real del proyecto con los resultados alcanzado por el mismo, de manera de identificar desviaciones en fases tempranas y tomar decisiones rápidas para corregirlas (análisis de progreso del proyecto). Se requiere medir el avance en función de las diferentes especialidades (mano de obra de ingeniería, mano de obra de construcción, equipos, etcétera) y agregado por proyecto.</t>
  </si>
  <si>
    <t>Determinar la situación de un proyecto (en cuanto a estructuras, fechas, costes plan, presupuesto y costes reales) en varios momentos de su ciclo de vida (ejemplo, cuando se aprueba el presupuesto y se fija la línea base, antes de un cambio de línea base, etcétera).</t>
  </si>
  <si>
    <t>Consultar los flujos de pagos relacionados con el proyecto.</t>
  </si>
  <si>
    <t>Proyectos de inversión - Requerimiento General</t>
  </si>
  <si>
    <t>Gestión Documental del Proyecto: Asignar documentación de proyecto:
a. Generada desde el proyecto en las distintas fases de su ciclo de vida (ejemplos, acta de constitución del proyecto, cronograma, línea base/presupuesto) a distintos objetos de su estructura.
b. Generada fuera del proyecto (ejemplo, minutas de reunión, planos, diseños, especificaciones técnicas de materiales o servicios a ser procurados, estudios de impacto ambiental, planes de gestión ambiental, lecciones aprendidas, acta de entrega) a distintos objetos de su estructura.</t>
  </si>
  <si>
    <t>Consultar los flujos de pagos relacionados con el proyecto y relacionados con el aprovisionamiento de materiales y servicios, incluyendo pagos planificados, pagos realizados y pagos por realizar.</t>
  </si>
  <si>
    <t>Emitir un informe de avance de obra, donde se detallan las novedades o estatus de los distintas especialidades y/o entregables, tales como compras, construcción, e ingeniería.</t>
  </si>
  <si>
    <t>Emitir un informe con la cantidad de personas (mano de obra directa e indirecta) asignada a cada proyecto.</t>
  </si>
  <si>
    <t>Impedir la imputación de nuevos comprometidos (solicitudes de pedido de compra, reserva de materiales) al proyecto cuando técnicamente la obra está concluida; impedir que se imputen cargos reales al proyecto una vez cerrado (aplica tanto al cierre de todo el proyecto como a cierre de partes o fases de un proyecto). En el caso de los requerimientos de capacidades internas, liberar los recursos para que éstos puedan ser utilizados en otros proyectos o procesos de la compañía (mantenimiento, producción).</t>
  </si>
  <si>
    <t>Proyectos de inversión - Carga Inicial</t>
  </si>
  <si>
    <t>Cargar estructuras de proyecto de inversión estándar (dato maestro).</t>
  </si>
  <si>
    <t>Cargar solicitantes y responsables de proyecto de inversión (dato maestro).</t>
  </si>
  <si>
    <t>Cargar puestos de trabajo de proyectos de inversión (dato maestro).</t>
  </si>
  <si>
    <t xml:space="preserve">Cargar estructuras de proyecto de inversión operativas en curso </t>
  </si>
  <si>
    <t xml:space="preserve">Cargar costes plan de proyectos de inversión en curso </t>
  </si>
  <si>
    <t>Cargar presupuesto actual (y, de corresponder, presupuesto liberado) de proyectos de inversión en curso.</t>
  </si>
  <si>
    <t>Liberar estructuras de proyectos de inversión en curso, para permtir imputaciones de costes reales y generación de comprometidos y/o imputar pedidos de compra en curso.</t>
  </si>
  <si>
    <t>Según corresponda, liquidar costes reales de elementos  con perfil de inversión (es decir, con registro maestro de activo fijo en curso, AFeC) asociado de proyectos de inversión, para obtener el saldo de los activos fijos en curso a la fecha de corte.</t>
  </si>
  <si>
    <t>Gestión de Inversiones y Proyectos</t>
  </si>
  <si>
    <t>A</t>
  </si>
  <si>
    <t>1.2</t>
  </si>
  <si>
    <t>2.1</t>
  </si>
  <si>
    <t>2.2</t>
  </si>
  <si>
    <t>2.3</t>
  </si>
  <si>
    <t>2.4</t>
  </si>
  <si>
    <t>2.5</t>
  </si>
  <si>
    <t>3.1</t>
  </si>
  <si>
    <t>3.2</t>
  </si>
  <si>
    <t>3.3</t>
  </si>
  <si>
    <t>3.4</t>
  </si>
  <si>
    <t>3.5</t>
  </si>
  <si>
    <t>3.6</t>
  </si>
  <si>
    <t>3.7</t>
  </si>
  <si>
    <t>3.8</t>
  </si>
  <si>
    <t>3.9</t>
  </si>
  <si>
    <t>3.10</t>
  </si>
  <si>
    <t>4.1</t>
  </si>
  <si>
    <t>4.2</t>
  </si>
  <si>
    <t>4.3</t>
  </si>
  <si>
    <t>4.4</t>
  </si>
  <si>
    <t>4.5</t>
  </si>
  <si>
    <t>4.6</t>
  </si>
  <si>
    <t>4.7</t>
  </si>
  <si>
    <t>4.8</t>
  </si>
  <si>
    <t>5.1</t>
  </si>
  <si>
    <t>5.2</t>
  </si>
  <si>
    <t>5.3</t>
  </si>
  <si>
    <t>5.4</t>
  </si>
  <si>
    <t>5.5</t>
  </si>
  <si>
    <t>5.6</t>
  </si>
  <si>
    <t>5.7</t>
  </si>
  <si>
    <t>5.8</t>
  </si>
  <si>
    <t>5.9</t>
  </si>
  <si>
    <t>5.10</t>
  </si>
  <si>
    <t>6.1</t>
  </si>
  <si>
    <t>6.2</t>
  </si>
  <si>
    <t>6.3</t>
  </si>
  <si>
    <t>6.4</t>
  </si>
  <si>
    <t>6.5</t>
  </si>
  <si>
    <t>6.6</t>
  </si>
  <si>
    <t>6.7</t>
  </si>
  <si>
    <t>6.8</t>
  </si>
  <si>
    <t>B</t>
  </si>
  <si>
    <t xml:space="preserve">Gestión de Mantenimiento </t>
  </si>
  <si>
    <t>Proyectos de Mantenimiento - Planificación - Admin. de Responsables y Grupos de Trabajo</t>
  </si>
  <si>
    <t>Definir y administrar los grupos de trabajo de mantenimiento discriminando por responsabilidad y función.</t>
  </si>
  <si>
    <t xml:space="preserve">Gestionar la capacidad con y sin turnos de los grupos de trabajo propios y externos. </t>
  </si>
  <si>
    <t>Gestionar de forma individual el personal propio y externo correspondidnte a los grupos de trabajo.</t>
  </si>
  <si>
    <t>Proyectos de Mantenimiento - Planificación - Administrar Documentación Técnica</t>
  </si>
  <si>
    <t>Gestionar de forma individual el personal propio y externo correspondiente a los grupos de trabajo.</t>
  </si>
  <si>
    <t>Gestionar la documentacion técnica de mantenimiento (planos, fotos, manuales, etc.)  con el objeto de asignarlos a los objetos técnicos, hojas de ruta, ordenes de mantenimiento, etc.</t>
  </si>
  <si>
    <t>Gestionar repositorios, versiones, status, responsables y circuito de la aprobación de la documentación tecnica.</t>
  </si>
  <si>
    <t>Proyectos de Mantenimiento - Planificación - Administrar Objetos Técnicos</t>
  </si>
  <si>
    <t>Definir y administrar una estructura técnica de planta que permita gestionar las acciones de mantenimieto en función de criteros como función, localización, proceso, etc.</t>
  </si>
  <si>
    <t>Definir y administrar objetos técnicos pertenecientes a la estructura técnica que sean suceptibles de realizar trabajos de mantenimiento.</t>
  </si>
  <si>
    <t>Definir y administrar la garantia de fabricante y/o servicio de reparación de los objetos técnicos.</t>
  </si>
  <si>
    <t>Definir y administrar los datos técnicos de los objetos técnicos.</t>
  </si>
  <si>
    <t>Gestionar la relación entre el objeto técnico y su correspondiente activo fijo.</t>
  </si>
  <si>
    <t>Sincronizar los datos comunes entre el objeto tecnico y el correspondiente activos fijos, ante la modificaciones de realizadas por mantenimiento (movimientos de traslado, fueras de servicio, etc).</t>
  </si>
  <si>
    <t>Gestionar en el almacen los movimientos de los objetos técnicos. Aplica para el caso de recuperación de equipos rotables y materiales de PM</t>
  </si>
  <si>
    <t>Gestionar en el almacen los movimientos de los objetos técnicos. Aplica para el caso de recuperación de equipos rotables y materiales de mantenimiento de PM</t>
  </si>
  <si>
    <t>Gestionar el movimiento de los objetos técnicos con el objeto de conocer el historial y tiempo de empleo de los mismos.</t>
  </si>
  <si>
    <t>Identificar y administrar los vehículos como objetos técnicos suceptibles de tareas de mantenimiento.</t>
  </si>
  <si>
    <t>Gestionar en el almacen distintos valores de un objeto técnico (casos de objetos nuevos, reparados, fallados, etc). Aplica para el caso de recuperacion deequipos rotabLes y materiales PM.</t>
  </si>
  <si>
    <t>Gestionar el consumo y actividad de cada vehículo.</t>
  </si>
  <si>
    <t>Administrar la gestión del cambio de los objetos técnicos.</t>
  </si>
  <si>
    <t>Gestionar una lista de repuestos simples o anidada (con subconjuntos) de los objetos técnicos.</t>
  </si>
  <si>
    <t>Gestionar de forma individual los datos de planificación (stock mínimo, stock máximo, etc.) de respuestos críticos que se indican en las listas de repuestos.</t>
  </si>
  <si>
    <t>Administrar la gestión del cambio de las listas de repuestos.</t>
  </si>
  <si>
    <t>Definir y administrar un listado de tareas de mantenimiento donde se indique la secuencia de ejecución, los recursos de mano de obra internos y externos, los materiales de stock o no stock, las herramientas y documentos de trabajo.</t>
  </si>
  <si>
    <t>Proyectos de Mantenimiento - Planificación - Administrar Listas de Repuestos</t>
  </si>
  <si>
    <t>Proyectos de Mantenimiento - Planificación - Administrar Hojas de Ruta</t>
  </si>
  <si>
    <t>Definir y administrar un listado de tareas de mantenimiento donde se indiquen las necesidades de trabajo seguro (permisos de trabajo y objetos a consignar).</t>
  </si>
  <si>
    <t>Asignar el legajo de una o mas personas en las operaciones de hoja de ruta.</t>
  </si>
  <si>
    <t>Definir una ronda de trabajos de mantenimiento, por ejemplo una ronda de inspección o lubricación de equipos.</t>
  </si>
  <si>
    <t>Administrar la gestión del cambio de las hojas de ruta.</t>
  </si>
  <si>
    <t>Definir y administrar las caracteristicas de calibración con y sin formulas de cálculo que permitan establecer la incertidumbre del objeto técnico calibrado.</t>
  </si>
  <si>
    <t>Proyectos de Mantenimiento - Planificación - Preventivo, inspecciones y calibraciones</t>
  </si>
  <si>
    <t>Planificar trabajos preventivos, inspecciones y calibraciones en funcion del tiempo o la actividad realizada por los objetos técnicos.</t>
  </si>
  <si>
    <t>Definir medidores de actividad (ejemplo; horometros, cuentakilometros, etc.) de los objetos técnicos, de tal manera que acumulen la actividad realizada y activen los trabajos previstos en los planes.</t>
  </si>
  <si>
    <t>Gestionar la carga de trabajo planificada, de tal manera que se permita nivelar la carga de trabajo.</t>
  </si>
  <si>
    <t>Administrar la gestión del cambio de los planes de mantenimiento.</t>
  </si>
  <si>
    <t>Definir puntos de control y limites tolerados en los objetos técnicos suceptibles de mantenimiento por monitoreo.</t>
  </si>
  <si>
    <t>Planificar las mejoras y paradas de planta como un proyecto, considerando las siguientes caracteristicas:
* Planificación por eventos
* Fecha de inicio y fin
* Asignación de presupuesto
* Planificación de recursos
* Relación de ordenacion de trabajos
* Trabajos capex y opex
* Distinción de fases
* Secuencia y ordenascion de trabajos
* Materiales propios para el trabajo</t>
  </si>
  <si>
    <t>Registrar de forma manual o en automatica desde un legacy,  las necesidades de mantenimiento que surgieran de forma inmediata y que den espacio para la aplicacion de soluciones correctivas. 
El detalle del registro debe considerase:
* Descripción del problema
* Códificación del síntoma y la parte del objeto afectada
* Priorizacion del trabajo
* Efectos sobre la producción
* Objeto técnico afectado
* Fecha y hora de detención
* Responsables
* Identificación de estados del requisito</t>
  </si>
  <si>
    <t>Proyectos de Mantenimiento - Planificación - Mejoras y Paradas</t>
  </si>
  <si>
    <t xml:space="preserve">Registrar las novedades que pudieran surgir entre turnos de los sectores de mantenimiento y/o producción, de tal manera que puedan ser gestionados para aplicar acciones las acciones que correspondan. </t>
  </si>
  <si>
    <t>Gestionar un esquema jerarquico de síntomas, causas y acciones específico por grupo o clase de objeto técnico.</t>
  </si>
  <si>
    <t xml:space="preserve">Asignar en cada registro de necesidad el responsable que corresponda, de tal menara que pueda gestionar una bandeja de entrada. </t>
  </si>
  <si>
    <t>Registrar los trabajos, de tal manera de poder segmentarlos en función del tipo y actividad de mantenimiento. En cada trabajo de debe poder identificar la siguiente información:
* maquina o instalación donde se efectuara el trabajo
* fecha de inicio y fin
* secuencia de tareas
* recursos necesarios en cantidad y valor económico
* prioridad del trabajo</t>
  </si>
  <si>
    <t>Proyectos de Mantenimiento - Ejecución/Operación  - Identificación Necesidad</t>
  </si>
  <si>
    <t>Proyectos de Mantenimiento - Ejecución/Operación  - Programar trabajo</t>
  </si>
  <si>
    <t xml:space="preserve">Planificar en cada trabajo la mano de obra según su especialidad (considerar mano de obra propia y externa), los repuestos a utilizar, la compra de materiales no almacenables y servicios externos con o sin fuente de aprovisionamiento, los requistos de cualificación técnica que requieren los ejecutantes para poder trabajar, </t>
  </si>
  <si>
    <t>Gestionar en cada trabajo a los responsables y ejecutantes de cada especialidad (propios y externos).</t>
  </si>
  <si>
    <t>Planificar en cada trabajo mas de un grupo de mano de obra.</t>
  </si>
  <si>
    <t>Para cada trabajo de mantenimiento que fuera planificado, se requiere programar la fecha "cierta" de ejecución, donde se considerae la disponibilidad y cualidad (solo para mano de obra) de los recursos que fueron previstos.
La programación de la mano de obra, debe considerarse a nivel persona.</t>
  </si>
  <si>
    <t>Proyectos de Mantenimiento - Ejecución/Operación  - Planificar trabajo</t>
  </si>
  <si>
    <t>Imprimir las ordenes de trabajo que fueron programadas, contemplando en el formulario los datos y lay out que defina el sector de mantenimiento de cada empresa del grupo.</t>
  </si>
  <si>
    <t>Visualizar un diagrama del tipo "gantt" de los trabajos de mantenimiento.</t>
  </si>
  <si>
    <t>Identificar los motivos de trabajos pendientes, de tal manera que se permita gestionar el backlog de trabajos.</t>
  </si>
  <si>
    <t>Proyectos de Mantenimiento - Ejecución/Operación  - Seguridad</t>
  </si>
  <si>
    <t>Gestionar trabajo seguro: definir de forma manual y/o automatica, en función del objeto técnico y el trabajo a realizar, los permisos de seguridad (ejemplo; trabajo en caliente, trabajo en altura, etc.) y los objetos a bloquear y/o desbloquear.</t>
  </si>
  <si>
    <t>Proyectos de Mantenimiento - Ejecución/Operación  - Gestión de Notificaciones</t>
  </si>
  <si>
    <t>Registrar las mediciones de calibración de tal manera que se pueda evaluar y expresar la incertidumbre de los equipos según la normativa SAC.</t>
  </si>
  <si>
    <t>Definir manual y/o automaticamente el resultado de la calibración.</t>
  </si>
  <si>
    <t>Imprimir certificados de calibración.</t>
  </si>
  <si>
    <t>En los medidores de las maquinas (Ej.: horómetros) de se debe registrar de forma automatica el valor medido por los sistemas de planta.</t>
  </si>
  <si>
    <t>Generar de forma automática una declaracion de avería o una solicitud de trabajo de mantenimiento, cuando se superen los valores tolerados de los puntos de control.</t>
  </si>
  <si>
    <t>Identificar y enviar la declaración de avería o solicitud de mantenimiento al responsable que corresponda.</t>
  </si>
  <si>
    <t>Gestionar en el almacen los movimientos de entrada y salida de los objetos Rotables y materiales PM.</t>
  </si>
  <si>
    <t>Registrar en cada servicio la cantidad y valor economico de la mano de obra utilizada. Tambien, se requeire la identificación de la o las personas que realizaron el trabajo.</t>
  </si>
  <si>
    <t>Registrar en cada trabajo la cantidad de horas trabajadas por un contratista</t>
  </si>
  <si>
    <t>Verificar que no se imputen horas hombre en las orden de trabajo en un periodo contable ya cerrado.</t>
  </si>
  <si>
    <t>Verificar que no se imputen horas hombre (actas) en las orden de trabajo en un periodo de liquidacion de jornales (quincena) ya cerrado.</t>
  </si>
  <si>
    <t>Gestionar el retiro y/o devolucion de los materiales de almacén, de tal manera que se impute la cantidad y el valor económico en las ordenes de trabajo.</t>
  </si>
  <si>
    <t>Gestionar las herramientas del pañol, de tal manera que se identifique la fecha de entrega, el responsable y el trabajo para el cual fue entregado.</t>
  </si>
  <si>
    <t>Gestionar un almacen de combustible, de tal manera que la salida del combustible se considere como salida de material de stock y que se registre de manera automàtica la cantidad en cada vehículo donde se ha cargado.</t>
  </si>
  <si>
    <t>Gestionar la recepción parcial o total de servicios externos contratados (con o sin fuente de aprovisionamiento), de tal manera que se impute la cantidad y el valor económico en las ordenes de trabajo.</t>
  </si>
  <si>
    <t>Registrar "manualmente" la fecha y hora de la puesta en marcha del objeto reparado, las causas detectadas y las acciones realizadas.</t>
  </si>
  <si>
    <t>Registrar manualmente los valores medidos correspondientes a puntos de control o medidores.</t>
  </si>
  <si>
    <t>Gestionar el cierre técnico y aprobación de los trabajos con distintos responsables.</t>
  </si>
  <si>
    <t>Verificar en el cierre del trabajo la no existencia de pedidos de compra y vales de almacen pendientes.</t>
  </si>
  <si>
    <t>Gestionar la transferencia economica de horas hombre incurrida en cada trabajo de mantenimiento a los objetos colectores de costo pre-definidos.</t>
  </si>
  <si>
    <t>Gestionar un tablero de control de Kpi's del Proceso de Mantenimiento. Dichos ratios deben considerar información técnica y de costos, como así tambien considerar informacion de otros procesos productivos (ej.: producción, ventas, activos fijos, etc.).</t>
  </si>
  <si>
    <t>Gestionar reportes operativos del proceso de mantenimiento, donde se considere lo siguiente:
* gestión por usuario
* armado de plantillas de busqueda y resultado
* ejecución periodica
* alerta temprana de parámetros de operativos</t>
  </si>
  <si>
    <t>Historial de trabajos, de causas y valor de medidores.</t>
  </si>
  <si>
    <t>Proyectos de Mantenimiento - Gestión de Cierre</t>
  </si>
  <si>
    <t>Proyectos de Mantenimiento - Gestión de Control y Mejora</t>
  </si>
  <si>
    <t>Gestionar la aplicación de recomendaciones sugidas de analisis ACR o RCM</t>
  </si>
  <si>
    <t>1.3</t>
  </si>
  <si>
    <t>Considerar en la planificación de Gastos e Inversiones de PM los trabajos historicos y los futuros de mantenimiento.</t>
  </si>
  <si>
    <t>Clases y Caracteristicas</t>
  </si>
  <si>
    <t>Valorización de Caracteristicas en UT y/o EQ</t>
  </si>
  <si>
    <t>Documentación Técnica</t>
  </si>
  <si>
    <t>Asignacion de Documentación Técnica a UT, EQ y HR</t>
  </si>
  <si>
    <t>Tipos de Garantía</t>
  </si>
  <si>
    <t>Catálogos Parte Objeto, Síntoma, Causa, Actividad, Codificación, etc.</t>
  </si>
  <si>
    <t>Herramientas MAF</t>
  </si>
  <si>
    <t>Puestos de Trabajo</t>
  </si>
  <si>
    <t>Asignación de Personal a Puesto de Trabajo</t>
  </si>
  <si>
    <t>Permisos de Seguridad/Autorización</t>
  </si>
  <si>
    <t>Ubicaciones Técnicas</t>
  </si>
  <si>
    <t>Equipos</t>
  </si>
  <si>
    <t>Equipos MAF</t>
  </si>
  <si>
    <t>Equipos Vehículos</t>
  </si>
  <si>
    <t>Red de Objetos de UT y/o EQ</t>
  </si>
  <si>
    <t>Conjuntos</t>
  </si>
  <si>
    <t>Lista de Materiales</t>
  </si>
  <si>
    <t>Puntos de Medida</t>
  </si>
  <si>
    <t>Contadores</t>
  </si>
  <si>
    <t>Clave Modelo</t>
  </si>
  <si>
    <t>Hojas de Ruta (operaciones, materiales, servicios, puntos de medida, MAF, activacion de paquetes de frecuencias, caracteristicas de calibracion)</t>
  </si>
  <si>
    <t>Planes de Mantenimiento</t>
  </si>
  <si>
    <t>Avisos de Mantenimiento en curso</t>
  </si>
  <si>
    <t>Ordenes de Trabajo en curso</t>
  </si>
  <si>
    <t>Autorizaciones y Solicitudes de Descargo en curso</t>
  </si>
  <si>
    <t>Documentos de medicion de puntos de medida y/o contador</t>
  </si>
  <si>
    <t>Inicio y programacion de planes de mantenimiento en curso</t>
  </si>
  <si>
    <t>Proyectos de Mantenimiento - Gestión de Carga Inicial</t>
  </si>
  <si>
    <t>Proyectos  en curso</t>
  </si>
  <si>
    <t>7.1</t>
  </si>
  <si>
    <t>8.1</t>
  </si>
  <si>
    <t>9.1</t>
  </si>
  <si>
    <t>9.2</t>
  </si>
  <si>
    <t>9.3</t>
  </si>
  <si>
    <t>10.1</t>
  </si>
  <si>
    <t>10.2</t>
  </si>
  <si>
    <t>10.3</t>
  </si>
  <si>
    <t>11.1</t>
  </si>
  <si>
    <t>12.1</t>
  </si>
  <si>
    <t>13.1</t>
  </si>
  <si>
    <t>13.2</t>
  </si>
  <si>
    <t>13.3</t>
  </si>
  <si>
    <t>14.1</t>
  </si>
  <si>
    <t>14.2</t>
  </si>
  <si>
    <t>14.3</t>
  </si>
  <si>
    <t>15.1</t>
  </si>
  <si>
    <t>15.2</t>
  </si>
  <si>
    <t>15.3</t>
  </si>
  <si>
    <t>15.4</t>
  </si>
  <si>
    <t>1.4</t>
  </si>
  <si>
    <t>3.11</t>
  </si>
  <si>
    <t>3.12</t>
  </si>
  <si>
    <t>3.13</t>
  </si>
  <si>
    <t>3.14</t>
  </si>
  <si>
    <t>3.15</t>
  </si>
  <si>
    <t>3.16</t>
  </si>
  <si>
    <t>3.17</t>
  </si>
  <si>
    <t>8.2</t>
  </si>
  <si>
    <t>8.3</t>
  </si>
  <si>
    <t>8.4</t>
  </si>
  <si>
    <t>8.5</t>
  </si>
  <si>
    <t>10.4</t>
  </si>
  <si>
    <t>12.2</t>
  </si>
  <si>
    <t>12.3</t>
  </si>
  <si>
    <t>12.4</t>
  </si>
  <si>
    <t>12.5</t>
  </si>
  <si>
    <t>12.6</t>
  </si>
  <si>
    <t>12.7</t>
  </si>
  <si>
    <t>12.8</t>
  </si>
  <si>
    <t>12.9</t>
  </si>
  <si>
    <t>12.10</t>
  </si>
  <si>
    <t>12.11</t>
  </si>
  <si>
    <t>12.12</t>
  </si>
  <si>
    <t>12.13</t>
  </si>
  <si>
    <t>12.14</t>
  </si>
  <si>
    <t>12.15</t>
  </si>
  <si>
    <t>12.16</t>
  </si>
  <si>
    <t>12.17</t>
  </si>
  <si>
    <t>14.4</t>
  </si>
  <si>
    <t>15.5</t>
  </si>
  <si>
    <t>15.6</t>
  </si>
  <si>
    <t>15.7</t>
  </si>
  <si>
    <t>15.8</t>
  </si>
  <si>
    <t>15.9</t>
  </si>
  <si>
    <t>15.10</t>
  </si>
  <si>
    <t>15.11</t>
  </si>
  <si>
    <t>15.12</t>
  </si>
  <si>
    <t>15.13</t>
  </si>
  <si>
    <t>15.14</t>
  </si>
  <si>
    <t>15.15</t>
  </si>
  <si>
    <t>15.16</t>
  </si>
  <si>
    <t>15.17</t>
  </si>
  <si>
    <t>15.18</t>
  </si>
  <si>
    <t>15.19</t>
  </si>
  <si>
    <t>15.20</t>
  </si>
  <si>
    <t>15.21</t>
  </si>
  <si>
    <t>15.22</t>
  </si>
  <si>
    <t>15.23</t>
  </si>
  <si>
    <t>15.24</t>
  </si>
  <si>
    <t>15.25</t>
  </si>
  <si>
    <t>15.26</t>
  </si>
  <si>
    <t>15.27</t>
  </si>
  <si>
    <t>15.28</t>
  </si>
  <si>
    <t xml:space="preserve"> </t>
  </si>
  <si>
    <t>Contar con herramientas a disposicion del usuario que permitan realizar cambios masivos de datos en los proyectos, por ejemplo, derivados de un cambio de estructura organizativa, o de responsabilidad en el proyecto.</t>
  </si>
  <si>
    <t>Puntaje</t>
  </si>
  <si>
    <t>Maximo</t>
  </si>
  <si>
    <t>PUNTAJE MÁXIMO</t>
  </si>
  <si>
    <t>PUNTAJE OBTENIDO</t>
  </si>
  <si>
    <t>% DE CUMPLIMIENTO</t>
  </si>
  <si>
    <r>
      <rPr>
        <b/>
        <u/>
        <sz val="10"/>
        <color theme="1"/>
        <rFont val="Arial"/>
        <family val="2"/>
      </rPr>
      <t>Cumple Totalmente y es Provista</t>
    </r>
    <r>
      <rPr>
        <b/>
        <sz val="10"/>
        <color theme="1"/>
        <rFont val="Arial"/>
        <family val="2"/>
      </rPr>
      <t>:</t>
    </r>
    <r>
      <rPr>
        <sz val="10"/>
        <color theme="1"/>
        <rFont val="Arial"/>
        <family val="2"/>
      </rPr>
      <t xml:space="preserve"> La funcionalidad solicitada es provista por el software en forma estándar a través de configuración "básica" del aplicativo</t>
    </r>
  </si>
  <si>
    <r>
      <rPr>
        <b/>
        <u/>
        <sz val="10"/>
        <color theme="1"/>
        <rFont val="Arial"/>
        <family val="2"/>
      </rPr>
      <t>Cumple Parcialmente (Requiere Desarrollo)</t>
    </r>
    <r>
      <rPr>
        <sz val="10"/>
        <color theme="1"/>
        <rFont val="Arial"/>
        <family val="2"/>
      </rPr>
      <t>: La funcionalidad solicitada es provista parcialmente en forma standard y requiere cierto grado de desarrollo para su cumplimiento total. En Anexo B7 – Listado de Desarrollos - indicar complejidad (Alta, Media, Baja) en función de las horas estimadas para su desarrollo (Especificación, programación, prueba), Además Identificar el/los desarrollos y estimar dentro de las horas de desarrollo,</t>
    </r>
  </si>
  <si>
    <r>
      <rPr>
        <b/>
        <u/>
        <sz val="10"/>
        <color theme="1"/>
        <rFont val="Arial"/>
        <family val="2"/>
      </rPr>
      <t>No Cubre</t>
    </r>
    <r>
      <rPr>
        <sz val="10"/>
        <color theme="1"/>
        <rFont val="Arial"/>
        <family val="2"/>
      </rPr>
      <t>: el software propuesto no cumple con dicho requerimiento, y no está cubierto por la propuesta</t>
    </r>
  </si>
  <si>
    <t>Se consideran requerimientos estándar aquellos que son configurables a través de tablas de configuración para poder atender variantes de negocio; tanto el usuario experto ó analista puedan configurar libremente estas tablas sin conocimiento de codificación ni generación ni mantenimiento futuro de código. La tabla de configuración envía parámetros a los programas existentes que identifican el caso o variante de negocio. El OFERENTE que tenga herramientas para generación de código automáticamente deberá considerar estas adaptaciones fuera de la solución estándar, y declarar las mismas como Desarrollos en Anexo A.2.2 Listado de Desarrollos.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</si>
</sst>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9" x14ac:knownFonts="1">
    <font>
      <sz val="11"/>
      <color theme="1"/>
      <name val="Calibri"/>
      <family val="2"/>
      <scheme val="minor"/>
    </font>
    <font>
      <sz val="10"/>
      <name val="Arial"/>
      <family val="2"/>
    </font>
    <font>
      <b/>
      <sz val="10"/>
      <name val="Arial"/>
      <family val="2"/>
    </font>
    <font>
      <sz val="10"/>
      <color theme="1"/>
      <name val="Arial"/>
      <family val="2"/>
    </font>
    <font>
      <b/>
      <u/>
      <sz val="10"/>
      <color theme="1"/>
      <name val="Arial"/>
      <family val="2"/>
    </font>
    <font>
      <b/>
      <sz val="10"/>
      <color theme="1"/>
      <name val="Arial"/>
      <family val="2"/>
    </font>
    <font>
      <b/>
      <sz val="14"/>
      <name val="Arial"/>
      <family val="2"/>
    </font>
    <font>
      <b/>
      <sz val="10"/>
      <color rgb="FF1F497D"/>
      <name val="Arial"/>
      <family val="2"/>
    </font>
    <font>
      <b/>
      <u/>
      <sz val="14"/>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8">
    <xf numFmtId="0" fontId="0" fillId="0" borderId="0" xfId="0"/>
    <xf numFmtId="49" fontId="1" fillId="0" borderId="0" xfId="0" applyNumberFormat="1" applyFont="1" applyAlignment="1">
      <alignment horizontal="left" vertical="center"/>
    </xf>
    <xf numFmtId="49"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wrapText="1"/>
    </xf>
    <xf numFmtId="0" fontId="3" fillId="0" borderId="0" xfId="0" applyFont="1" applyBorder="1" applyAlignment="1">
      <alignment wrapText="1"/>
    </xf>
    <xf numFmtId="0" fontId="2" fillId="3" borderId="0" xfId="0" applyFont="1" applyFill="1" applyBorder="1" applyAlignment="1">
      <alignment horizontal="center" vertical="center" wrapText="1"/>
    </xf>
    <xf numFmtId="0" fontId="2" fillId="0" borderId="1" xfId="0" applyNumberFormat="1" applyFont="1" applyBorder="1" applyAlignment="1">
      <alignment horizontal="center" vertical="center"/>
    </xf>
    <xf numFmtId="0" fontId="3" fillId="0" borderId="0" xfId="0" applyFont="1" applyAlignment="1">
      <alignment horizontal="center"/>
    </xf>
    <xf numFmtId="0" fontId="7" fillId="0" borderId="0" xfId="0" applyFont="1" applyBorder="1" applyAlignment="1" applyProtection="1">
      <alignment vertical="center"/>
      <protection locked="0"/>
    </xf>
    <xf numFmtId="0" fontId="3" fillId="0" borderId="0" xfId="0" applyFont="1" applyAlignment="1">
      <alignment vertical="center"/>
    </xf>
    <xf numFmtId="0" fontId="3" fillId="0" borderId="0" xfId="0" applyFont="1"/>
    <xf numFmtId="49" fontId="1" fillId="0" borderId="0" xfId="0" applyNumberFormat="1" applyFont="1"/>
    <xf numFmtId="49" fontId="2" fillId="0" borderId="1" xfId="0" applyNumberFormat="1" applyFont="1" applyBorder="1" applyAlignment="1">
      <alignment horizontal="center" vertical="center"/>
    </xf>
    <xf numFmtId="0" fontId="3" fillId="0" borderId="1" xfId="0" applyFont="1" applyBorder="1" applyAlignment="1">
      <alignment horizontal="center" vertical="center"/>
    </xf>
    <xf numFmtId="49" fontId="1" fillId="0" borderId="0" xfId="0" applyNumberFormat="1" applyFont="1" applyBorder="1" applyAlignment="1">
      <alignment horizontal="center"/>
    </xf>
    <xf numFmtId="0" fontId="2" fillId="2" borderId="2" xfId="0" applyFont="1" applyFill="1" applyBorder="1" applyAlignment="1"/>
    <xf numFmtId="0" fontId="5" fillId="2" borderId="3" xfId="0" applyFont="1" applyFill="1" applyBorder="1" applyAlignment="1"/>
    <xf numFmtId="0" fontId="5" fillId="2" borderId="1" xfId="0" applyFont="1" applyFill="1" applyBorder="1" applyAlignment="1">
      <alignment horizontal="center"/>
    </xf>
    <xf numFmtId="0" fontId="5" fillId="2" borderId="1" xfId="0" applyFont="1" applyFill="1" applyBorder="1" applyAlignment="1"/>
    <xf numFmtId="0" fontId="3" fillId="0" borderId="0" xfId="0" applyFont="1" applyAlignment="1">
      <alignment horizontal="center" vertical="center"/>
    </xf>
    <xf numFmtId="2" fontId="3" fillId="0" borderId="0" xfId="0" applyNumberFormat="1" applyFont="1"/>
    <xf numFmtId="0" fontId="2" fillId="2" borderId="2" xfId="0" applyFont="1" applyFill="1" applyBorder="1" applyAlignment="1">
      <alignment horizontal="center"/>
    </xf>
    <xf numFmtId="0" fontId="3" fillId="0" borderId="1" xfId="0" applyFont="1" applyFill="1" applyBorder="1" applyAlignment="1">
      <alignment horizontal="left" vertical="center" wrapText="1"/>
    </xf>
    <xf numFmtId="0" fontId="3" fillId="0" borderId="1" xfId="0" applyFont="1" applyBorder="1"/>
    <xf numFmtId="0" fontId="3" fillId="0" borderId="0" xfId="0" applyFont="1" applyAlignment="1" applyProtection="1">
      <alignment horizontal="center" vertical="center"/>
    </xf>
    <xf numFmtId="0" fontId="3" fillId="0" borderId="1" xfId="0" applyFont="1" applyBorder="1" applyAlignment="1">
      <alignment horizontal="left" vertical="center" wrapText="1"/>
    </xf>
    <xf numFmtId="49" fontId="2" fillId="0" borderId="0" xfId="0" applyNumberFormat="1" applyFont="1"/>
    <xf numFmtId="0" fontId="8" fillId="0" borderId="0" xfId="0" applyFont="1" applyAlignment="1">
      <alignment horizontal="left" vertical="center"/>
    </xf>
    <xf numFmtId="0" fontId="6" fillId="4" borderId="1" xfId="0" applyFont="1" applyFill="1" applyBorder="1" applyAlignment="1" applyProtection="1">
      <alignment vertical="center"/>
      <protection locked="0"/>
    </xf>
    <xf numFmtId="0" fontId="3" fillId="4" borderId="1" xfId="0" applyFont="1" applyFill="1" applyBorder="1" applyAlignment="1" applyProtection="1">
      <alignment horizontal="center" vertical="center"/>
      <protection locked="0"/>
    </xf>
    <xf numFmtId="0" fontId="5" fillId="2" borderId="1" xfId="0" applyFont="1" applyFill="1" applyBorder="1" applyAlignment="1">
      <alignment horizontal="right" vertical="center" wrapText="1"/>
    </xf>
    <xf numFmtId="164" fontId="5" fillId="2" borderId="1" xfId="0" applyNumberFormat="1" applyFont="1" applyFill="1" applyBorder="1" applyAlignment="1">
      <alignment horizontal="center" vertical="center"/>
    </xf>
    <xf numFmtId="0" fontId="5" fillId="2" borderId="1" xfId="0" applyFont="1" applyFill="1" applyBorder="1" applyAlignment="1">
      <alignment horizontal="right" vertical="center"/>
    </xf>
    <xf numFmtId="10" fontId="2" fillId="2" borderId="1" xfId="0" applyNumberFormat="1" applyFont="1" applyFill="1" applyBorder="1" applyAlignment="1">
      <alignment horizontal="center" vertical="center"/>
    </xf>
    <xf numFmtId="0" fontId="6" fillId="0" borderId="0" xfId="0" applyFont="1" applyFill="1" applyBorder="1" applyAlignment="1" applyProtection="1">
      <alignment vertical="center"/>
      <protection locked="0"/>
    </xf>
    <xf numFmtId="0" fontId="3" fillId="0" borderId="0" xfId="0" applyFont="1" applyAlignment="1">
      <alignment horizontal="left" vertical="center" wrapText="1"/>
    </xf>
    <xf numFmtId="0" fontId="8" fillId="0" borderId="0" xfId="0" applyFont="1" applyAlignment="1">
      <alignment horizontal="lef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3"/>
  <sheetViews>
    <sheetView showGridLines="0" tabSelected="1" topLeftCell="A14" zoomScale="84" zoomScaleNormal="84" workbookViewId="0">
      <selection activeCell="A14" sqref="A14:C14"/>
    </sheetView>
  </sheetViews>
  <sheetFormatPr baseColWidth="10" defaultColWidth="10.875" defaultRowHeight="12.75" x14ac:dyDescent="0.2"/>
  <cols>
    <col min="1" max="1" width="18.375" style="12" customWidth="1"/>
    <col min="2" max="2" width="86" style="11" customWidth="1"/>
    <col min="3" max="3" width="16.375" style="8" customWidth="1"/>
    <col min="4" max="4" width="12.625" style="11" customWidth="1"/>
    <col min="5" max="5" width="4" style="11" hidden="1" customWidth="1"/>
    <col min="6" max="6" width="1.125" style="10" customWidth="1"/>
    <col min="7" max="7" width="7.375" style="11" customWidth="1"/>
    <col min="8" max="8" width="8.25" style="11" hidden="1" customWidth="1"/>
    <col min="9" max="9" width="0" style="11" hidden="1" customWidth="1"/>
    <col min="10" max="16384" width="10.875" style="11"/>
  </cols>
  <sheetData>
    <row r="1" spans="1:5" ht="21" customHeight="1" x14ac:dyDescent="0.2">
      <c r="A1" s="37" t="s">
        <v>13</v>
      </c>
      <c r="B1" s="37"/>
      <c r="D1" s="9"/>
      <c r="E1" s="9"/>
    </row>
    <row r="2" spans="1:5" ht="15.75" customHeight="1" x14ac:dyDescent="0.2">
      <c r="A2" s="28"/>
      <c r="B2" s="28"/>
      <c r="D2" s="9"/>
      <c r="E2" s="9"/>
    </row>
    <row r="3" spans="1:5" ht="18" x14ac:dyDescent="0.2">
      <c r="B3" s="29" t="s">
        <v>6</v>
      </c>
    </row>
    <row r="4" spans="1:5" ht="18" x14ac:dyDescent="0.2">
      <c r="B4" s="35"/>
    </row>
    <row r="5" spans="1:5" x14ac:dyDescent="0.2">
      <c r="A5" s="1" t="s">
        <v>0</v>
      </c>
    </row>
    <row r="7" spans="1:5" ht="41.25" customHeight="1" x14ac:dyDescent="0.2">
      <c r="A7" s="2" t="s">
        <v>14</v>
      </c>
      <c r="B7" s="3" t="s">
        <v>9</v>
      </c>
      <c r="C7" s="3" t="s">
        <v>4</v>
      </c>
    </row>
    <row r="8" spans="1:5" ht="25.5" x14ac:dyDescent="0.2">
      <c r="A8" s="13" t="s">
        <v>1</v>
      </c>
      <c r="B8" s="4" t="s">
        <v>303</v>
      </c>
      <c r="C8" s="14">
        <v>5</v>
      </c>
    </row>
    <row r="9" spans="1:5" ht="51" x14ac:dyDescent="0.2">
      <c r="A9" s="13" t="s">
        <v>2</v>
      </c>
      <c r="B9" s="4" t="s">
        <v>304</v>
      </c>
      <c r="C9" s="14">
        <v>2</v>
      </c>
    </row>
    <row r="10" spans="1:5" x14ac:dyDescent="0.2">
      <c r="A10" s="13" t="s">
        <v>3</v>
      </c>
      <c r="B10" s="4" t="s">
        <v>305</v>
      </c>
      <c r="C10" s="14">
        <v>0</v>
      </c>
    </row>
    <row r="11" spans="1:5" x14ac:dyDescent="0.2">
      <c r="A11" s="15"/>
      <c r="B11" s="5"/>
    </row>
    <row r="12" spans="1:5" ht="32.25" customHeight="1" x14ac:dyDescent="0.2">
      <c r="A12" s="36" t="s">
        <v>5</v>
      </c>
      <c r="B12" s="36"/>
      <c r="C12" s="36"/>
    </row>
    <row r="13" spans="1:5" ht="32.25" customHeight="1" x14ac:dyDescent="0.2">
      <c r="A13" s="36" t="s">
        <v>10</v>
      </c>
      <c r="B13" s="36"/>
      <c r="C13" s="36"/>
    </row>
    <row r="14" spans="1:5" ht="88.5" customHeight="1" x14ac:dyDescent="0.2">
      <c r="A14" s="36" t="s">
        <v>306</v>
      </c>
      <c r="B14" s="36"/>
      <c r="C14" s="36"/>
    </row>
    <row r="15" spans="1:5" ht="32.25" hidden="1" customHeight="1" x14ac:dyDescent="0.2">
      <c r="A15" s="36" t="s">
        <v>11</v>
      </c>
      <c r="B15" s="36"/>
      <c r="C15" s="36"/>
    </row>
    <row r="17" spans="1:9" ht="45.75" customHeight="1" x14ac:dyDescent="0.2">
      <c r="A17" s="2" t="s">
        <v>7</v>
      </c>
      <c r="B17" s="3" t="s">
        <v>16</v>
      </c>
      <c r="C17" s="3" t="s">
        <v>14</v>
      </c>
      <c r="D17" s="3" t="s">
        <v>12</v>
      </c>
      <c r="E17" s="3" t="s">
        <v>8</v>
      </c>
      <c r="H17" s="6" t="s">
        <v>298</v>
      </c>
      <c r="I17" s="6" t="s">
        <v>299</v>
      </c>
    </row>
    <row r="18" spans="1:9" x14ac:dyDescent="0.2">
      <c r="A18" s="16"/>
      <c r="B18" s="17"/>
      <c r="C18" s="18"/>
      <c r="D18" s="19"/>
      <c r="E18" s="19"/>
      <c r="F18" s="20" t="s">
        <v>296</v>
      </c>
      <c r="G18" s="8"/>
      <c r="I18" s="21"/>
    </row>
    <row r="19" spans="1:9" x14ac:dyDescent="0.2">
      <c r="A19" s="22" t="s">
        <v>61</v>
      </c>
      <c r="B19" s="17" t="s">
        <v>60</v>
      </c>
      <c r="C19" s="19"/>
      <c r="D19" s="19"/>
      <c r="E19" s="19"/>
      <c r="F19" s="20" t="s">
        <v>296</v>
      </c>
      <c r="G19" s="8"/>
      <c r="I19" s="21"/>
    </row>
    <row r="20" spans="1:9" x14ac:dyDescent="0.2">
      <c r="A20" s="22">
        <v>1</v>
      </c>
      <c r="B20" s="17" t="s">
        <v>45</v>
      </c>
      <c r="C20" s="19"/>
      <c r="D20" s="19"/>
      <c r="E20" s="19"/>
      <c r="F20" s="20" t="s">
        <v>296</v>
      </c>
      <c r="G20" s="8"/>
      <c r="I20" s="21"/>
    </row>
    <row r="21" spans="1:9" ht="76.5" x14ac:dyDescent="0.2">
      <c r="A21" s="7" t="s">
        <v>15</v>
      </c>
      <c r="B21" s="23" t="s">
        <v>46</v>
      </c>
      <c r="C21" s="30"/>
      <c r="D21" s="24"/>
      <c r="E21" s="24">
        <f>F21</f>
        <v>1</v>
      </c>
      <c r="F21" s="20">
        <v>1</v>
      </c>
      <c r="G21" s="8"/>
      <c r="H21" s="25">
        <f t="shared" ref="H21" si="0">IF(ISERROR(VLOOKUP(C21,$A$8:$C$10,3,FALSE))=TRUE,0,VLOOKUP(C21,$A$8:$C$10,3,FALSE))</f>
        <v>0</v>
      </c>
      <c r="I21" s="25">
        <v>5</v>
      </c>
    </row>
    <row r="22" spans="1:9" ht="84.75" customHeight="1" x14ac:dyDescent="0.2">
      <c r="A22" s="7" t="s">
        <v>62</v>
      </c>
      <c r="B22" s="23" t="s">
        <v>21</v>
      </c>
      <c r="C22" s="30"/>
      <c r="D22" s="24"/>
      <c r="E22" s="24">
        <f t="shared" ref="E22:E69" si="1">F22</f>
        <v>1</v>
      </c>
      <c r="F22" s="20">
        <v>1</v>
      </c>
      <c r="G22" s="8"/>
      <c r="H22" s="25">
        <f t="shared" ref="H22:H23" si="2">IF(ISERROR(VLOOKUP(C22,$A$8:$C$10,3,FALSE))=TRUE,0,VLOOKUP(C22,$A$8:$C$10,3,FALSE))</f>
        <v>0</v>
      </c>
      <c r="I22" s="25">
        <v>5</v>
      </c>
    </row>
    <row r="23" spans="1:9" ht="25.5" x14ac:dyDescent="0.2">
      <c r="A23" s="7" t="s">
        <v>191</v>
      </c>
      <c r="B23" s="23" t="s">
        <v>192</v>
      </c>
      <c r="C23" s="30"/>
      <c r="D23" s="24"/>
      <c r="E23" s="24">
        <f t="shared" si="1"/>
        <v>1</v>
      </c>
      <c r="F23" s="20">
        <v>1</v>
      </c>
      <c r="G23" s="8"/>
      <c r="H23" s="25">
        <f t="shared" si="2"/>
        <v>0</v>
      </c>
      <c r="I23" s="25">
        <v>5</v>
      </c>
    </row>
    <row r="24" spans="1:9" x14ac:dyDescent="0.2">
      <c r="A24" s="22">
        <v>2</v>
      </c>
      <c r="B24" s="17" t="s">
        <v>17</v>
      </c>
      <c r="C24" s="19"/>
      <c r="D24" s="19"/>
      <c r="E24" s="19"/>
      <c r="F24" s="20"/>
      <c r="G24" s="8"/>
      <c r="I24" s="21"/>
    </row>
    <row r="25" spans="1:9" ht="147" customHeight="1" x14ac:dyDescent="0.2">
      <c r="A25" s="7" t="s">
        <v>63</v>
      </c>
      <c r="B25" s="26" t="s">
        <v>18</v>
      </c>
      <c r="C25" s="30"/>
      <c r="D25" s="24"/>
      <c r="E25" s="24">
        <f t="shared" si="1"/>
        <v>1</v>
      </c>
      <c r="F25" s="20">
        <v>1</v>
      </c>
      <c r="G25" s="8"/>
      <c r="H25" s="25">
        <f t="shared" ref="H25:H29" si="3">IF(ISERROR(VLOOKUP(C25,$A$8:$C$10,3,FALSE))=TRUE,0,VLOOKUP(C25,$A$8:$C$10,3,FALSE))</f>
        <v>0</v>
      </c>
      <c r="I25" s="25">
        <v>5</v>
      </c>
    </row>
    <row r="26" spans="1:9" ht="57.75" customHeight="1" x14ac:dyDescent="0.2">
      <c r="A26" s="7" t="s">
        <v>64</v>
      </c>
      <c r="B26" s="26" t="s">
        <v>20</v>
      </c>
      <c r="C26" s="30"/>
      <c r="D26" s="24"/>
      <c r="E26" s="24">
        <f t="shared" si="1"/>
        <v>1</v>
      </c>
      <c r="F26" s="20">
        <v>1</v>
      </c>
      <c r="G26" s="8"/>
      <c r="H26" s="25">
        <f t="shared" si="3"/>
        <v>0</v>
      </c>
      <c r="I26" s="25">
        <v>5</v>
      </c>
    </row>
    <row r="27" spans="1:9" ht="53.25" customHeight="1" x14ac:dyDescent="0.2">
      <c r="A27" s="7" t="s">
        <v>65</v>
      </c>
      <c r="B27" s="26" t="s">
        <v>297</v>
      </c>
      <c r="C27" s="30"/>
      <c r="D27" s="24"/>
      <c r="E27" s="24">
        <f t="shared" si="1"/>
        <v>1</v>
      </c>
      <c r="F27" s="20">
        <v>1</v>
      </c>
      <c r="G27" s="8"/>
      <c r="H27" s="25">
        <f t="shared" si="3"/>
        <v>0</v>
      </c>
      <c r="I27" s="25">
        <v>5</v>
      </c>
    </row>
    <row r="28" spans="1:9" ht="51" x14ac:dyDescent="0.2">
      <c r="A28" s="7" t="s">
        <v>66</v>
      </c>
      <c r="B28" s="26" t="s">
        <v>19</v>
      </c>
      <c r="C28" s="30"/>
      <c r="D28" s="24"/>
      <c r="E28" s="24">
        <f t="shared" si="1"/>
        <v>1</v>
      </c>
      <c r="F28" s="20">
        <v>1</v>
      </c>
      <c r="G28" s="8"/>
      <c r="H28" s="25">
        <f t="shared" si="3"/>
        <v>0</v>
      </c>
      <c r="I28" s="25">
        <v>5</v>
      </c>
    </row>
    <row r="29" spans="1:9" ht="51" x14ac:dyDescent="0.2">
      <c r="A29" s="7" t="s">
        <v>67</v>
      </c>
      <c r="B29" s="23" t="s">
        <v>22</v>
      </c>
      <c r="C29" s="30"/>
      <c r="D29" s="24"/>
      <c r="E29" s="24">
        <f t="shared" si="1"/>
        <v>1</v>
      </c>
      <c r="F29" s="20">
        <v>1</v>
      </c>
      <c r="G29" s="8"/>
      <c r="H29" s="25">
        <f t="shared" si="3"/>
        <v>0</v>
      </c>
      <c r="I29" s="25">
        <v>5</v>
      </c>
    </row>
    <row r="30" spans="1:9" x14ac:dyDescent="0.2">
      <c r="A30" s="22">
        <v>3</v>
      </c>
      <c r="B30" s="17" t="s">
        <v>23</v>
      </c>
      <c r="C30" s="19"/>
      <c r="D30" s="19"/>
      <c r="E30" s="19"/>
      <c r="F30" s="20"/>
      <c r="G30" s="8"/>
      <c r="I30" s="21"/>
    </row>
    <row r="31" spans="1:9" ht="89.25" x14ac:dyDescent="0.2">
      <c r="A31" s="7" t="s">
        <v>68</v>
      </c>
      <c r="B31" s="23" t="s">
        <v>24</v>
      </c>
      <c r="C31" s="30"/>
      <c r="D31" s="24"/>
      <c r="E31" s="24">
        <f t="shared" si="1"/>
        <v>1</v>
      </c>
      <c r="F31" s="20">
        <v>1</v>
      </c>
      <c r="G31" s="8"/>
      <c r="H31" s="25">
        <f t="shared" ref="H31:H40" si="4">IF(ISERROR(VLOOKUP(C31,$A$8:$C$10,3,FALSE))=TRUE,0,VLOOKUP(C31,$A$8:$C$10,3,FALSE))</f>
        <v>0</v>
      </c>
      <c r="I31" s="25">
        <v>5</v>
      </c>
    </row>
    <row r="32" spans="1:9" ht="115.5" customHeight="1" x14ac:dyDescent="0.2">
      <c r="A32" s="7" t="s">
        <v>69</v>
      </c>
      <c r="B32" s="23" t="s">
        <v>25</v>
      </c>
      <c r="C32" s="30"/>
      <c r="D32" s="24"/>
      <c r="E32" s="24">
        <f t="shared" si="1"/>
        <v>1</v>
      </c>
      <c r="F32" s="20">
        <v>1</v>
      </c>
      <c r="G32" s="8"/>
      <c r="H32" s="25">
        <f t="shared" si="4"/>
        <v>0</v>
      </c>
      <c r="I32" s="25">
        <v>5</v>
      </c>
    </row>
    <row r="33" spans="1:9" ht="70.5" customHeight="1" x14ac:dyDescent="0.2">
      <c r="A33" s="7" t="s">
        <v>70</v>
      </c>
      <c r="B33" s="23" t="s">
        <v>26</v>
      </c>
      <c r="C33" s="30"/>
      <c r="D33" s="24"/>
      <c r="E33" s="24">
        <f t="shared" si="1"/>
        <v>1</v>
      </c>
      <c r="F33" s="20">
        <v>1</v>
      </c>
      <c r="G33" s="8"/>
      <c r="H33" s="25">
        <f t="shared" si="4"/>
        <v>0</v>
      </c>
      <c r="I33" s="25">
        <v>5</v>
      </c>
    </row>
    <row r="34" spans="1:9" ht="53.25" customHeight="1" x14ac:dyDescent="0.2">
      <c r="A34" s="7" t="s">
        <v>71</v>
      </c>
      <c r="B34" s="23" t="s">
        <v>27</v>
      </c>
      <c r="C34" s="30"/>
      <c r="D34" s="24"/>
      <c r="E34" s="24">
        <f t="shared" si="1"/>
        <v>1</v>
      </c>
      <c r="F34" s="20">
        <v>1</v>
      </c>
      <c r="G34" s="8"/>
      <c r="H34" s="25">
        <f t="shared" si="4"/>
        <v>0</v>
      </c>
      <c r="I34" s="25">
        <v>5</v>
      </c>
    </row>
    <row r="35" spans="1:9" ht="63.75" x14ac:dyDescent="0.2">
      <c r="A35" s="7" t="s">
        <v>72</v>
      </c>
      <c r="B35" s="23" t="s">
        <v>28</v>
      </c>
      <c r="C35" s="30"/>
      <c r="D35" s="24"/>
      <c r="E35" s="24">
        <f t="shared" si="1"/>
        <v>1</v>
      </c>
      <c r="F35" s="20">
        <v>1</v>
      </c>
      <c r="G35" s="8"/>
      <c r="H35" s="25">
        <f t="shared" si="4"/>
        <v>0</v>
      </c>
      <c r="I35" s="25">
        <v>5</v>
      </c>
    </row>
    <row r="36" spans="1:9" ht="76.5" x14ac:dyDescent="0.2">
      <c r="A36" s="7" t="s">
        <v>73</v>
      </c>
      <c r="B36" s="23" t="s">
        <v>29</v>
      </c>
      <c r="C36" s="30"/>
      <c r="D36" s="24"/>
      <c r="E36" s="24">
        <f t="shared" si="1"/>
        <v>1</v>
      </c>
      <c r="F36" s="20">
        <v>1</v>
      </c>
      <c r="G36" s="8"/>
      <c r="H36" s="25">
        <f t="shared" si="4"/>
        <v>0</v>
      </c>
      <c r="I36" s="25">
        <v>5</v>
      </c>
    </row>
    <row r="37" spans="1:9" ht="33" customHeight="1" x14ac:dyDescent="0.2">
      <c r="A37" s="7" t="s">
        <v>74</v>
      </c>
      <c r="B37" s="23" t="s">
        <v>30</v>
      </c>
      <c r="C37" s="30"/>
      <c r="D37" s="24"/>
      <c r="E37" s="24">
        <f t="shared" si="1"/>
        <v>1</v>
      </c>
      <c r="F37" s="20">
        <v>1</v>
      </c>
      <c r="G37" s="8"/>
      <c r="H37" s="25">
        <f t="shared" si="4"/>
        <v>0</v>
      </c>
      <c r="I37" s="25">
        <v>5</v>
      </c>
    </row>
    <row r="38" spans="1:9" ht="33" customHeight="1" x14ac:dyDescent="0.2">
      <c r="A38" s="7" t="s">
        <v>75</v>
      </c>
      <c r="B38" s="23" t="s">
        <v>31</v>
      </c>
      <c r="C38" s="30"/>
      <c r="D38" s="24"/>
      <c r="E38" s="24">
        <f t="shared" si="1"/>
        <v>1</v>
      </c>
      <c r="F38" s="20">
        <v>1</v>
      </c>
      <c r="G38" s="8"/>
      <c r="H38" s="25">
        <f t="shared" si="4"/>
        <v>0</v>
      </c>
      <c r="I38" s="25">
        <v>5</v>
      </c>
    </row>
    <row r="39" spans="1:9" ht="51" x14ac:dyDescent="0.2">
      <c r="A39" s="7" t="s">
        <v>76</v>
      </c>
      <c r="B39" s="23" t="s">
        <v>19</v>
      </c>
      <c r="C39" s="30"/>
      <c r="D39" s="24"/>
      <c r="E39" s="24">
        <f t="shared" si="1"/>
        <v>1</v>
      </c>
      <c r="F39" s="20">
        <v>1</v>
      </c>
      <c r="G39" s="8"/>
      <c r="H39" s="25">
        <f t="shared" si="4"/>
        <v>0</v>
      </c>
      <c r="I39" s="25">
        <v>5</v>
      </c>
    </row>
    <row r="40" spans="1:9" ht="25.5" x14ac:dyDescent="0.2">
      <c r="A40" s="7" t="s">
        <v>77</v>
      </c>
      <c r="B40" s="26" t="s">
        <v>297</v>
      </c>
      <c r="C40" s="30"/>
      <c r="D40" s="24"/>
      <c r="E40" s="24">
        <f t="shared" si="1"/>
        <v>1</v>
      </c>
      <c r="F40" s="20">
        <v>1</v>
      </c>
      <c r="G40" s="8"/>
      <c r="H40" s="25">
        <f t="shared" si="4"/>
        <v>0</v>
      </c>
      <c r="I40" s="25">
        <v>5</v>
      </c>
    </row>
    <row r="41" spans="1:9" x14ac:dyDescent="0.2">
      <c r="A41" s="22">
        <v>4</v>
      </c>
      <c r="B41" s="17" t="s">
        <v>36</v>
      </c>
      <c r="C41" s="19"/>
      <c r="D41" s="19"/>
      <c r="E41" s="19"/>
      <c r="F41" s="20"/>
      <c r="G41" s="8"/>
      <c r="I41" s="21"/>
    </row>
    <row r="42" spans="1:9" ht="63.75" x14ac:dyDescent="0.2">
      <c r="A42" s="7" t="s">
        <v>78</v>
      </c>
      <c r="B42" s="23" t="s">
        <v>32</v>
      </c>
      <c r="C42" s="30"/>
      <c r="D42" s="24"/>
      <c r="E42" s="24">
        <f t="shared" si="1"/>
        <v>1</v>
      </c>
      <c r="F42" s="20">
        <v>1</v>
      </c>
      <c r="G42" s="8"/>
      <c r="H42" s="25">
        <f t="shared" ref="H42:H49" si="5">IF(ISERROR(VLOOKUP(C42,$A$8:$C$10,3,FALSE))=TRUE,0,VLOOKUP(C42,$A$8:$C$10,3,FALSE))</f>
        <v>0</v>
      </c>
      <c r="I42" s="25">
        <v>5</v>
      </c>
    </row>
    <row r="43" spans="1:9" ht="51" x14ac:dyDescent="0.2">
      <c r="A43" s="7" t="s">
        <v>79</v>
      </c>
      <c r="B43" s="23" t="s">
        <v>33</v>
      </c>
      <c r="C43" s="30"/>
      <c r="D43" s="24"/>
      <c r="E43" s="24">
        <f t="shared" si="1"/>
        <v>1</v>
      </c>
      <c r="F43" s="20">
        <v>1</v>
      </c>
      <c r="G43" s="8"/>
      <c r="H43" s="25">
        <f t="shared" si="5"/>
        <v>0</v>
      </c>
      <c r="I43" s="25">
        <v>5</v>
      </c>
    </row>
    <row r="44" spans="1:9" ht="38.25" x14ac:dyDescent="0.2">
      <c r="A44" s="7" t="s">
        <v>80</v>
      </c>
      <c r="B44" s="23" t="s">
        <v>34</v>
      </c>
      <c r="C44" s="30"/>
      <c r="D44" s="24"/>
      <c r="E44" s="24">
        <f t="shared" si="1"/>
        <v>1</v>
      </c>
      <c r="F44" s="20">
        <v>1</v>
      </c>
      <c r="G44" s="8"/>
      <c r="H44" s="25">
        <f t="shared" si="5"/>
        <v>0</v>
      </c>
      <c r="I44" s="25">
        <v>5</v>
      </c>
    </row>
    <row r="45" spans="1:9" ht="38.25" x14ac:dyDescent="0.2">
      <c r="A45" s="7" t="s">
        <v>81</v>
      </c>
      <c r="B45" s="23" t="s">
        <v>35</v>
      </c>
      <c r="C45" s="30"/>
      <c r="D45" s="24"/>
      <c r="E45" s="24">
        <f t="shared" si="1"/>
        <v>1</v>
      </c>
      <c r="F45" s="20">
        <v>1</v>
      </c>
      <c r="G45" s="8"/>
      <c r="H45" s="25">
        <f t="shared" si="5"/>
        <v>0</v>
      </c>
      <c r="I45" s="25">
        <v>5</v>
      </c>
    </row>
    <row r="46" spans="1:9" ht="38.25" x14ac:dyDescent="0.2">
      <c r="A46" s="7" t="s">
        <v>82</v>
      </c>
      <c r="B46" s="23" t="s">
        <v>37</v>
      </c>
      <c r="C46" s="30"/>
      <c r="D46" s="24"/>
      <c r="E46" s="24">
        <f t="shared" si="1"/>
        <v>1</v>
      </c>
      <c r="F46" s="20">
        <v>1</v>
      </c>
      <c r="G46" s="8"/>
      <c r="H46" s="25">
        <f t="shared" si="5"/>
        <v>0</v>
      </c>
      <c r="I46" s="25">
        <v>5</v>
      </c>
    </row>
    <row r="47" spans="1:9" ht="25.5" x14ac:dyDescent="0.2">
      <c r="A47" s="7" t="s">
        <v>83</v>
      </c>
      <c r="B47" s="23" t="s">
        <v>38</v>
      </c>
      <c r="C47" s="30"/>
      <c r="D47" s="24"/>
      <c r="E47" s="24">
        <f t="shared" si="1"/>
        <v>1</v>
      </c>
      <c r="F47" s="20">
        <v>1</v>
      </c>
      <c r="G47" s="8"/>
      <c r="H47" s="25">
        <f t="shared" si="5"/>
        <v>0</v>
      </c>
      <c r="I47" s="25">
        <v>5</v>
      </c>
    </row>
    <row r="48" spans="1:9" ht="51" x14ac:dyDescent="0.2">
      <c r="A48" s="7" t="s">
        <v>84</v>
      </c>
      <c r="B48" s="23" t="s">
        <v>19</v>
      </c>
      <c r="C48" s="30"/>
      <c r="D48" s="24"/>
      <c r="E48" s="24">
        <f t="shared" si="1"/>
        <v>1</v>
      </c>
      <c r="F48" s="20">
        <v>1</v>
      </c>
      <c r="G48" s="8"/>
      <c r="H48" s="25">
        <f t="shared" si="5"/>
        <v>0</v>
      </c>
      <c r="I48" s="25">
        <v>5</v>
      </c>
    </row>
    <row r="49" spans="1:9" ht="25.5" x14ac:dyDescent="0.2">
      <c r="A49" s="7" t="s">
        <v>85</v>
      </c>
      <c r="B49" s="26" t="s">
        <v>297</v>
      </c>
      <c r="C49" s="30"/>
      <c r="D49" s="24"/>
      <c r="E49" s="24">
        <f t="shared" si="1"/>
        <v>1</v>
      </c>
      <c r="F49" s="20">
        <v>1</v>
      </c>
      <c r="G49" s="8"/>
      <c r="H49" s="25">
        <f t="shared" si="5"/>
        <v>0</v>
      </c>
      <c r="I49" s="25">
        <v>5</v>
      </c>
    </row>
    <row r="50" spans="1:9" x14ac:dyDescent="0.2">
      <c r="A50" s="22">
        <v>5</v>
      </c>
      <c r="B50" s="17" t="s">
        <v>41</v>
      </c>
      <c r="C50" s="18"/>
      <c r="D50" s="19"/>
      <c r="E50" s="19"/>
      <c r="F50" s="20"/>
      <c r="G50" s="8"/>
      <c r="I50" s="21"/>
    </row>
    <row r="51" spans="1:9" ht="127.5" x14ac:dyDescent="0.2">
      <c r="A51" s="7" t="s">
        <v>86</v>
      </c>
      <c r="B51" s="23" t="s">
        <v>39</v>
      </c>
      <c r="C51" s="30"/>
      <c r="D51" s="24"/>
      <c r="E51" s="24">
        <f t="shared" si="1"/>
        <v>1</v>
      </c>
      <c r="F51" s="20">
        <v>1</v>
      </c>
      <c r="G51" s="8"/>
      <c r="H51" s="25">
        <f t="shared" ref="H51:H60" si="6">IF(ISERROR(VLOOKUP(C51,$A$8:$C$10,3,FALSE))=TRUE,0,VLOOKUP(C51,$A$8:$C$10,3,FALSE))</f>
        <v>0</v>
      </c>
      <c r="I51" s="25">
        <v>5</v>
      </c>
    </row>
    <row r="52" spans="1:9" ht="63.75" x14ac:dyDescent="0.2">
      <c r="A52" s="7" t="s">
        <v>87</v>
      </c>
      <c r="B52" s="23" t="s">
        <v>40</v>
      </c>
      <c r="C52" s="30"/>
      <c r="D52" s="24"/>
      <c r="E52" s="24">
        <f t="shared" si="1"/>
        <v>1</v>
      </c>
      <c r="F52" s="20">
        <v>1</v>
      </c>
      <c r="G52" s="8"/>
      <c r="H52" s="25">
        <f t="shared" si="6"/>
        <v>0</v>
      </c>
      <c r="I52" s="25">
        <v>5</v>
      </c>
    </row>
    <row r="53" spans="1:9" ht="76.5" x14ac:dyDescent="0.2">
      <c r="A53" s="7" t="s">
        <v>88</v>
      </c>
      <c r="B53" s="23" t="s">
        <v>42</v>
      </c>
      <c r="C53" s="30"/>
      <c r="D53" s="24"/>
      <c r="E53" s="24">
        <f t="shared" si="1"/>
        <v>1</v>
      </c>
      <c r="F53" s="20">
        <v>1</v>
      </c>
      <c r="G53" s="8"/>
      <c r="H53" s="25">
        <f t="shared" si="6"/>
        <v>0</v>
      </c>
      <c r="I53" s="25">
        <v>5</v>
      </c>
    </row>
    <row r="54" spans="1:9" ht="38.25" x14ac:dyDescent="0.2">
      <c r="A54" s="7" t="s">
        <v>89</v>
      </c>
      <c r="B54" s="23" t="s">
        <v>43</v>
      </c>
      <c r="C54" s="30"/>
      <c r="D54" s="24"/>
      <c r="E54" s="24">
        <f t="shared" si="1"/>
        <v>1</v>
      </c>
      <c r="F54" s="20">
        <v>1</v>
      </c>
      <c r="G54" s="8"/>
      <c r="H54" s="25">
        <f t="shared" si="6"/>
        <v>0</v>
      </c>
      <c r="I54" s="25">
        <v>5</v>
      </c>
    </row>
    <row r="55" spans="1:9" x14ac:dyDescent="0.2">
      <c r="A55" s="7" t="s">
        <v>90</v>
      </c>
      <c r="B55" s="23" t="s">
        <v>44</v>
      </c>
      <c r="C55" s="30"/>
      <c r="D55" s="24"/>
      <c r="E55" s="24">
        <f t="shared" si="1"/>
        <v>1</v>
      </c>
      <c r="F55" s="20">
        <v>1</v>
      </c>
      <c r="G55" s="8"/>
      <c r="H55" s="25">
        <f t="shared" si="6"/>
        <v>0</v>
      </c>
      <c r="I55" s="25">
        <v>5</v>
      </c>
    </row>
    <row r="56" spans="1:9" ht="61.5" customHeight="1" x14ac:dyDescent="0.2">
      <c r="A56" s="7" t="s">
        <v>91</v>
      </c>
      <c r="B56" s="23" t="s">
        <v>43</v>
      </c>
      <c r="C56" s="30"/>
      <c r="D56" s="24"/>
      <c r="E56" s="24">
        <f t="shared" si="1"/>
        <v>1</v>
      </c>
      <c r="F56" s="20">
        <v>1</v>
      </c>
      <c r="G56" s="8"/>
      <c r="H56" s="25">
        <f t="shared" si="6"/>
        <v>0</v>
      </c>
      <c r="I56" s="25">
        <v>5</v>
      </c>
    </row>
    <row r="57" spans="1:9" ht="54.75" customHeight="1" x14ac:dyDescent="0.2">
      <c r="A57" s="7" t="s">
        <v>92</v>
      </c>
      <c r="B57" s="23" t="s">
        <v>47</v>
      </c>
      <c r="C57" s="30"/>
      <c r="D57" s="24"/>
      <c r="E57" s="24">
        <f t="shared" si="1"/>
        <v>1</v>
      </c>
      <c r="F57" s="20">
        <v>1</v>
      </c>
      <c r="G57" s="8"/>
      <c r="H57" s="25">
        <f t="shared" si="6"/>
        <v>0</v>
      </c>
      <c r="I57" s="25">
        <v>5</v>
      </c>
    </row>
    <row r="58" spans="1:9" ht="46.5" customHeight="1" x14ac:dyDescent="0.2">
      <c r="A58" s="7" t="s">
        <v>93</v>
      </c>
      <c r="B58" s="23" t="s">
        <v>48</v>
      </c>
      <c r="C58" s="30"/>
      <c r="D58" s="24"/>
      <c r="E58" s="24">
        <f t="shared" si="1"/>
        <v>1</v>
      </c>
      <c r="F58" s="20">
        <v>1</v>
      </c>
      <c r="G58" s="8"/>
      <c r="H58" s="25">
        <f t="shared" si="6"/>
        <v>0</v>
      </c>
      <c r="I58" s="25">
        <v>5</v>
      </c>
    </row>
    <row r="59" spans="1:9" x14ac:dyDescent="0.2">
      <c r="A59" s="7" t="s">
        <v>94</v>
      </c>
      <c r="B59" s="23" t="s">
        <v>49</v>
      </c>
      <c r="C59" s="30"/>
      <c r="D59" s="24"/>
      <c r="E59" s="24">
        <f t="shared" si="1"/>
        <v>1</v>
      </c>
      <c r="F59" s="20">
        <v>1</v>
      </c>
      <c r="G59" s="8"/>
      <c r="H59" s="25">
        <f t="shared" si="6"/>
        <v>0</v>
      </c>
      <c r="I59" s="25">
        <v>5</v>
      </c>
    </row>
    <row r="60" spans="1:9" ht="63.75" x14ac:dyDescent="0.2">
      <c r="A60" s="7" t="s">
        <v>95</v>
      </c>
      <c r="B60" s="23" t="s">
        <v>50</v>
      </c>
      <c r="C60" s="30"/>
      <c r="D60" s="24"/>
      <c r="E60" s="24">
        <f t="shared" si="1"/>
        <v>1</v>
      </c>
      <c r="F60" s="20">
        <v>1</v>
      </c>
      <c r="G60" s="8"/>
      <c r="H60" s="25">
        <f t="shared" si="6"/>
        <v>0</v>
      </c>
      <c r="I60" s="25">
        <v>5</v>
      </c>
    </row>
    <row r="61" spans="1:9" x14ac:dyDescent="0.2">
      <c r="A61" s="22">
        <v>6</v>
      </c>
      <c r="B61" s="17" t="s">
        <v>51</v>
      </c>
      <c r="C61" s="18"/>
      <c r="D61" s="19"/>
      <c r="E61" s="19"/>
      <c r="F61" s="20"/>
      <c r="G61" s="8"/>
      <c r="H61" s="11" t="s">
        <v>296</v>
      </c>
      <c r="I61" s="21"/>
    </row>
    <row r="62" spans="1:9" x14ac:dyDescent="0.2">
      <c r="A62" s="7" t="s">
        <v>96</v>
      </c>
      <c r="B62" s="23" t="s">
        <v>52</v>
      </c>
      <c r="C62" s="30"/>
      <c r="D62" s="24"/>
      <c r="E62" s="24">
        <f t="shared" si="1"/>
        <v>1</v>
      </c>
      <c r="F62" s="20">
        <v>1</v>
      </c>
      <c r="G62" s="8"/>
      <c r="H62" s="25">
        <f t="shared" ref="H62:H69" si="7">IF(ISERROR(VLOOKUP(C62,$A$8:$C$10,3,FALSE))=TRUE,0,VLOOKUP(C62,$A$8:$C$10,3,FALSE))</f>
        <v>0</v>
      </c>
      <c r="I62" s="25">
        <v>5</v>
      </c>
    </row>
    <row r="63" spans="1:9" x14ac:dyDescent="0.2">
      <c r="A63" s="7" t="s">
        <v>97</v>
      </c>
      <c r="B63" s="23" t="s">
        <v>53</v>
      </c>
      <c r="C63" s="30"/>
      <c r="D63" s="24"/>
      <c r="E63" s="24">
        <f t="shared" si="1"/>
        <v>1</v>
      </c>
      <c r="F63" s="20">
        <v>1</v>
      </c>
      <c r="G63" s="8"/>
      <c r="H63" s="25">
        <f t="shared" si="7"/>
        <v>0</v>
      </c>
      <c r="I63" s="25">
        <v>5</v>
      </c>
    </row>
    <row r="64" spans="1:9" x14ac:dyDescent="0.2">
      <c r="A64" s="7" t="s">
        <v>98</v>
      </c>
      <c r="B64" s="23" t="s">
        <v>54</v>
      </c>
      <c r="C64" s="30"/>
      <c r="D64" s="24"/>
      <c r="E64" s="24">
        <f t="shared" si="1"/>
        <v>1</v>
      </c>
      <c r="F64" s="20">
        <v>1</v>
      </c>
      <c r="G64" s="8"/>
      <c r="H64" s="25">
        <f t="shared" si="7"/>
        <v>0</v>
      </c>
      <c r="I64" s="25">
        <v>5</v>
      </c>
    </row>
    <row r="65" spans="1:9" x14ac:dyDescent="0.2">
      <c r="A65" s="7" t="s">
        <v>99</v>
      </c>
      <c r="B65" s="23" t="s">
        <v>55</v>
      </c>
      <c r="C65" s="30"/>
      <c r="D65" s="24"/>
      <c r="E65" s="24">
        <f t="shared" si="1"/>
        <v>1</v>
      </c>
      <c r="F65" s="20">
        <v>1</v>
      </c>
      <c r="G65" s="8"/>
      <c r="H65" s="25">
        <f t="shared" si="7"/>
        <v>0</v>
      </c>
      <c r="I65" s="25">
        <v>5</v>
      </c>
    </row>
    <row r="66" spans="1:9" x14ac:dyDescent="0.2">
      <c r="A66" s="7" t="s">
        <v>100</v>
      </c>
      <c r="B66" s="23" t="s">
        <v>56</v>
      </c>
      <c r="C66" s="30"/>
      <c r="D66" s="24"/>
      <c r="E66" s="24">
        <f t="shared" si="1"/>
        <v>1</v>
      </c>
      <c r="F66" s="20">
        <v>1</v>
      </c>
      <c r="G66" s="8"/>
      <c r="H66" s="25">
        <f t="shared" si="7"/>
        <v>0</v>
      </c>
      <c r="I66" s="25">
        <v>5</v>
      </c>
    </row>
    <row r="67" spans="1:9" x14ac:dyDescent="0.2">
      <c r="A67" s="7" t="s">
        <v>101</v>
      </c>
      <c r="B67" s="23" t="s">
        <v>57</v>
      </c>
      <c r="C67" s="30"/>
      <c r="D67" s="24"/>
      <c r="E67" s="24">
        <f t="shared" si="1"/>
        <v>1</v>
      </c>
      <c r="F67" s="20">
        <v>1</v>
      </c>
      <c r="G67" s="8"/>
      <c r="H67" s="25">
        <f t="shared" si="7"/>
        <v>0</v>
      </c>
      <c r="I67" s="25">
        <v>5</v>
      </c>
    </row>
    <row r="68" spans="1:9" ht="25.5" x14ac:dyDescent="0.2">
      <c r="A68" s="7" t="s">
        <v>102</v>
      </c>
      <c r="B68" s="23" t="s">
        <v>58</v>
      </c>
      <c r="C68" s="30"/>
      <c r="D68" s="24"/>
      <c r="E68" s="24">
        <f t="shared" si="1"/>
        <v>1</v>
      </c>
      <c r="F68" s="20">
        <v>1</v>
      </c>
      <c r="G68" s="8"/>
      <c r="H68" s="25">
        <f t="shared" si="7"/>
        <v>0</v>
      </c>
      <c r="I68" s="25">
        <v>5</v>
      </c>
    </row>
    <row r="69" spans="1:9" ht="38.25" x14ac:dyDescent="0.2">
      <c r="A69" s="7" t="s">
        <v>103</v>
      </c>
      <c r="B69" s="23" t="s">
        <v>59</v>
      </c>
      <c r="C69" s="30"/>
      <c r="D69" s="24"/>
      <c r="E69" s="24">
        <f t="shared" si="1"/>
        <v>1</v>
      </c>
      <c r="F69" s="20">
        <v>1</v>
      </c>
      <c r="G69" s="8"/>
      <c r="H69" s="25">
        <f t="shared" si="7"/>
        <v>0</v>
      </c>
      <c r="I69" s="25">
        <v>5</v>
      </c>
    </row>
    <row r="70" spans="1:9" x14ac:dyDescent="0.2">
      <c r="A70" s="22" t="s">
        <v>104</v>
      </c>
      <c r="B70" s="17" t="s">
        <v>105</v>
      </c>
      <c r="C70" s="18"/>
      <c r="D70" s="19"/>
      <c r="E70" s="19"/>
      <c r="F70" s="20"/>
      <c r="G70" s="8"/>
      <c r="I70" s="21"/>
    </row>
    <row r="71" spans="1:9" x14ac:dyDescent="0.2">
      <c r="A71" s="22">
        <v>1</v>
      </c>
      <c r="B71" s="17" t="s">
        <v>106</v>
      </c>
      <c r="C71" s="19"/>
      <c r="D71" s="19"/>
      <c r="E71" s="19"/>
      <c r="F71" s="20"/>
      <c r="G71" s="8"/>
      <c r="I71" s="21"/>
    </row>
    <row r="72" spans="1:9" x14ac:dyDescent="0.2">
      <c r="A72" s="7" t="s">
        <v>15</v>
      </c>
      <c r="B72" s="23" t="s">
        <v>107</v>
      </c>
      <c r="C72" s="30"/>
      <c r="D72" s="24"/>
      <c r="E72" s="24">
        <f t="shared" ref="E72:E134" si="8">F72</f>
        <v>1</v>
      </c>
      <c r="F72" s="20">
        <v>1</v>
      </c>
      <c r="G72" s="8"/>
      <c r="H72" s="25">
        <f t="shared" ref="H72:H75" si="9">IF(ISERROR(VLOOKUP(C72,$A$8:$C$10,3,FALSE))=TRUE,0,VLOOKUP(C72,$A$8:$C$10,3,FALSE))</f>
        <v>0</v>
      </c>
      <c r="I72" s="25">
        <v>5</v>
      </c>
    </row>
    <row r="73" spans="1:9" x14ac:dyDescent="0.2">
      <c r="A73" s="7" t="s">
        <v>62</v>
      </c>
      <c r="B73" s="23" t="s">
        <v>108</v>
      </c>
      <c r="C73" s="30"/>
      <c r="D73" s="24"/>
      <c r="E73" s="24">
        <f t="shared" si="8"/>
        <v>1</v>
      </c>
      <c r="F73" s="20">
        <v>1</v>
      </c>
      <c r="G73" s="8"/>
      <c r="H73" s="25">
        <f t="shared" si="9"/>
        <v>0</v>
      </c>
      <c r="I73" s="25">
        <v>5</v>
      </c>
    </row>
    <row r="74" spans="1:9" x14ac:dyDescent="0.2">
      <c r="A74" s="7" t="s">
        <v>191</v>
      </c>
      <c r="B74" s="23" t="s">
        <v>109</v>
      </c>
      <c r="C74" s="30"/>
      <c r="D74" s="24"/>
      <c r="E74" s="24">
        <f t="shared" si="8"/>
        <v>1</v>
      </c>
      <c r="F74" s="20">
        <v>1</v>
      </c>
      <c r="G74" s="8"/>
      <c r="H74" s="25">
        <f t="shared" si="9"/>
        <v>0</v>
      </c>
      <c r="I74" s="25">
        <v>5</v>
      </c>
    </row>
    <row r="75" spans="1:9" x14ac:dyDescent="0.2">
      <c r="A75" s="7" t="s">
        <v>242</v>
      </c>
      <c r="B75" s="23" t="s">
        <v>111</v>
      </c>
      <c r="C75" s="30"/>
      <c r="D75" s="24"/>
      <c r="E75" s="24">
        <f t="shared" si="8"/>
        <v>1</v>
      </c>
      <c r="F75" s="20">
        <v>1</v>
      </c>
      <c r="G75" s="8"/>
      <c r="H75" s="25">
        <f t="shared" si="9"/>
        <v>0</v>
      </c>
      <c r="I75" s="25">
        <v>5</v>
      </c>
    </row>
    <row r="76" spans="1:9" x14ac:dyDescent="0.2">
      <c r="A76" s="22">
        <v>2</v>
      </c>
      <c r="B76" s="17" t="s">
        <v>110</v>
      </c>
      <c r="C76" s="18"/>
      <c r="D76" s="19"/>
      <c r="E76" s="19"/>
      <c r="F76" s="20"/>
      <c r="G76" s="8"/>
      <c r="I76" s="21"/>
    </row>
    <row r="77" spans="1:9" ht="45" customHeight="1" x14ac:dyDescent="0.2">
      <c r="A77" s="7" t="s">
        <v>63</v>
      </c>
      <c r="B77" s="23" t="s">
        <v>112</v>
      </c>
      <c r="C77" s="30"/>
      <c r="D77" s="24"/>
      <c r="E77" s="24">
        <f t="shared" si="8"/>
        <v>1</v>
      </c>
      <c r="F77" s="20">
        <v>1</v>
      </c>
      <c r="G77" s="8"/>
      <c r="H77" s="25">
        <f t="shared" ref="H77:H78" si="10">IF(ISERROR(VLOOKUP(C77,$A$8:$C$10,3,FALSE))=TRUE,0,VLOOKUP(C77,$A$8:$C$10,3,FALSE))</f>
        <v>0</v>
      </c>
      <c r="I77" s="25">
        <v>5</v>
      </c>
    </row>
    <row r="78" spans="1:9" ht="45.75" customHeight="1" x14ac:dyDescent="0.2">
      <c r="A78" s="7" t="s">
        <v>64</v>
      </c>
      <c r="B78" s="23" t="s">
        <v>113</v>
      </c>
      <c r="C78" s="30"/>
      <c r="D78" s="24"/>
      <c r="E78" s="24">
        <f t="shared" si="8"/>
        <v>1</v>
      </c>
      <c r="F78" s="20">
        <v>1</v>
      </c>
      <c r="G78" s="8"/>
      <c r="H78" s="25">
        <f t="shared" si="10"/>
        <v>0</v>
      </c>
      <c r="I78" s="25">
        <v>5</v>
      </c>
    </row>
    <row r="79" spans="1:9" x14ac:dyDescent="0.2">
      <c r="A79" s="22">
        <v>3</v>
      </c>
      <c r="B79" s="17" t="s">
        <v>114</v>
      </c>
      <c r="C79" s="18"/>
      <c r="D79" s="19"/>
      <c r="E79" s="19"/>
      <c r="F79" s="20"/>
      <c r="G79" s="8"/>
      <c r="I79" s="21"/>
    </row>
    <row r="80" spans="1:9" ht="25.5" x14ac:dyDescent="0.2">
      <c r="A80" s="7" t="s">
        <v>68</v>
      </c>
      <c r="B80" s="23" t="s">
        <v>115</v>
      </c>
      <c r="C80" s="30"/>
      <c r="D80" s="24"/>
      <c r="E80" s="24">
        <f t="shared" si="8"/>
        <v>1</v>
      </c>
      <c r="F80" s="20">
        <v>1</v>
      </c>
      <c r="G80" s="8"/>
      <c r="H80" s="25">
        <f t="shared" ref="H80:H95" si="11">IF(ISERROR(VLOOKUP(C80,$A$8:$C$10,3,FALSE))=TRUE,0,VLOOKUP(C80,$A$8:$C$10,3,FALSE))</f>
        <v>0</v>
      </c>
      <c r="I80" s="25">
        <v>5</v>
      </c>
    </row>
    <row r="81" spans="1:9" ht="25.5" x14ac:dyDescent="0.2">
      <c r="A81" s="7" t="s">
        <v>69</v>
      </c>
      <c r="B81" s="23" t="s">
        <v>116</v>
      </c>
      <c r="C81" s="30"/>
      <c r="D81" s="24"/>
      <c r="E81" s="24">
        <f t="shared" si="8"/>
        <v>1</v>
      </c>
      <c r="F81" s="20">
        <v>1</v>
      </c>
      <c r="G81" s="8"/>
      <c r="H81" s="25">
        <f t="shared" si="11"/>
        <v>0</v>
      </c>
      <c r="I81" s="25">
        <v>5</v>
      </c>
    </row>
    <row r="82" spans="1:9" x14ac:dyDescent="0.2">
      <c r="A82" s="7" t="s">
        <v>70</v>
      </c>
      <c r="B82" s="23" t="s">
        <v>117</v>
      </c>
      <c r="C82" s="30"/>
      <c r="D82" s="24"/>
      <c r="E82" s="24">
        <f t="shared" si="8"/>
        <v>1</v>
      </c>
      <c r="F82" s="20">
        <v>1</v>
      </c>
      <c r="G82" s="8"/>
      <c r="H82" s="25">
        <f t="shared" si="11"/>
        <v>0</v>
      </c>
      <c r="I82" s="25">
        <v>5</v>
      </c>
    </row>
    <row r="83" spans="1:9" x14ac:dyDescent="0.2">
      <c r="A83" s="7" t="s">
        <v>71</v>
      </c>
      <c r="B83" s="23" t="s">
        <v>118</v>
      </c>
      <c r="C83" s="30"/>
      <c r="D83" s="24"/>
      <c r="E83" s="24">
        <f t="shared" si="8"/>
        <v>1</v>
      </c>
      <c r="F83" s="20">
        <v>1</v>
      </c>
      <c r="G83" s="8"/>
      <c r="H83" s="25">
        <f t="shared" si="11"/>
        <v>0</v>
      </c>
      <c r="I83" s="25">
        <v>5</v>
      </c>
    </row>
    <row r="84" spans="1:9" x14ac:dyDescent="0.2">
      <c r="A84" s="7" t="s">
        <v>72</v>
      </c>
      <c r="B84" s="23" t="s">
        <v>119</v>
      </c>
      <c r="C84" s="30"/>
      <c r="D84" s="24"/>
      <c r="E84" s="24">
        <f t="shared" si="8"/>
        <v>1</v>
      </c>
      <c r="F84" s="20">
        <v>1</v>
      </c>
      <c r="G84" s="8"/>
      <c r="H84" s="25">
        <f t="shared" si="11"/>
        <v>0</v>
      </c>
      <c r="I84" s="25">
        <v>5</v>
      </c>
    </row>
    <row r="85" spans="1:9" ht="25.5" x14ac:dyDescent="0.2">
      <c r="A85" s="7" t="s">
        <v>73</v>
      </c>
      <c r="B85" s="23" t="s">
        <v>120</v>
      </c>
      <c r="C85" s="30"/>
      <c r="D85" s="24"/>
      <c r="E85" s="24">
        <f t="shared" si="8"/>
        <v>1</v>
      </c>
      <c r="F85" s="20">
        <v>1</v>
      </c>
      <c r="G85" s="8"/>
      <c r="H85" s="25">
        <f t="shared" si="11"/>
        <v>0</v>
      </c>
      <c r="I85" s="25">
        <v>5</v>
      </c>
    </row>
    <row r="86" spans="1:9" ht="25.5" x14ac:dyDescent="0.2">
      <c r="A86" s="7" t="s">
        <v>74</v>
      </c>
      <c r="B86" s="23" t="s">
        <v>122</v>
      </c>
      <c r="C86" s="30"/>
      <c r="D86" s="24"/>
      <c r="E86" s="24">
        <f t="shared" si="8"/>
        <v>1</v>
      </c>
      <c r="F86" s="20">
        <v>1</v>
      </c>
      <c r="G86" s="8"/>
      <c r="H86" s="25">
        <f t="shared" si="11"/>
        <v>0</v>
      </c>
      <c r="I86" s="25">
        <v>5</v>
      </c>
    </row>
    <row r="87" spans="1:9" x14ac:dyDescent="0.2">
      <c r="A87" s="7" t="s">
        <v>75</v>
      </c>
      <c r="B87" s="23" t="s">
        <v>117</v>
      </c>
      <c r="C87" s="30"/>
      <c r="D87" s="24"/>
      <c r="E87" s="24">
        <f t="shared" si="8"/>
        <v>1</v>
      </c>
      <c r="F87" s="20">
        <v>1</v>
      </c>
      <c r="G87" s="8"/>
      <c r="H87" s="25">
        <f t="shared" si="11"/>
        <v>0</v>
      </c>
      <c r="I87" s="25">
        <v>5</v>
      </c>
    </row>
    <row r="88" spans="1:9" x14ac:dyDescent="0.2">
      <c r="A88" s="7" t="s">
        <v>77</v>
      </c>
      <c r="B88" s="23" t="s">
        <v>119</v>
      </c>
      <c r="C88" s="30"/>
      <c r="D88" s="24"/>
      <c r="E88" s="24">
        <f t="shared" si="8"/>
        <v>1</v>
      </c>
      <c r="F88" s="20">
        <v>1</v>
      </c>
      <c r="G88" s="8"/>
      <c r="H88" s="25">
        <f t="shared" si="11"/>
        <v>0</v>
      </c>
      <c r="I88" s="25">
        <v>5</v>
      </c>
    </row>
    <row r="89" spans="1:9" ht="25.5" x14ac:dyDescent="0.2">
      <c r="A89" s="7" t="s">
        <v>243</v>
      </c>
      <c r="B89" s="23" t="s">
        <v>120</v>
      </c>
      <c r="C89" s="30"/>
      <c r="D89" s="24"/>
      <c r="E89" s="24">
        <f t="shared" si="8"/>
        <v>1</v>
      </c>
      <c r="F89" s="20">
        <v>1</v>
      </c>
      <c r="G89" s="8"/>
      <c r="H89" s="25">
        <f t="shared" si="11"/>
        <v>0</v>
      </c>
      <c r="I89" s="25">
        <v>5</v>
      </c>
    </row>
    <row r="90" spans="1:9" ht="25.5" x14ac:dyDescent="0.2">
      <c r="A90" s="7" t="s">
        <v>244</v>
      </c>
      <c r="B90" s="23" t="s">
        <v>121</v>
      </c>
      <c r="C90" s="30"/>
      <c r="D90" s="24"/>
      <c r="E90" s="24">
        <f t="shared" si="8"/>
        <v>1</v>
      </c>
      <c r="F90" s="20">
        <v>1</v>
      </c>
      <c r="G90" s="8"/>
      <c r="H90" s="25">
        <f t="shared" si="11"/>
        <v>0</v>
      </c>
      <c r="I90" s="25">
        <v>5</v>
      </c>
    </row>
    <row r="91" spans="1:9" ht="25.5" x14ac:dyDescent="0.2">
      <c r="A91" s="7" t="s">
        <v>245</v>
      </c>
      <c r="B91" s="23" t="s">
        <v>125</v>
      </c>
      <c r="C91" s="30"/>
      <c r="D91" s="24"/>
      <c r="E91" s="24">
        <f t="shared" si="8"/>
        <v>1</v>
      </c>
      <c r="F91" s="20">
        <v>1</v>
      </c>
      <c r="G91" s="8"/>
      <c r="H91" s="25">
        <f t="shared" si="11"/>
        <v>0</v>
      </c>
      <c r="I91" s="25">
        <v>5</v>
      </c>
    </row>
    <row r="92" spans="1:9" ht="25.5" x14ac:dyDescent="0.2">
      <c r="A92" s="7" t="s">
        <v>246</v>
      </c>
      <c r="B92" s="23" t="s">
        <v>123</v>
      </c>
      <c r="C92" s="30"/>
      <c r="D92" s="24"/>
      <c r="E92" s="24">
        <f t="shared" si="8"/>
        <v>1</v>
      </c>
      <c r="F92" s="20">
        <v>1</v>
      </c>
      <c r="G92" s="8"/>
      <c r="H92" s="25">
        <f t="shared" si="11"/>
        <v>0</v>
      </c>
      <c r="I92" s="25">
        <v>5</v>
      </c>
    </row>
    <row r="93" spans="1:9" x14ac:dyDescent="0.2">
      <c r="A93" s="7" t="s">
        <v>247</v>
      </c>
      <c r="B93" s="23" t="s">
        <v>124</v>
      </c>
      <c r="C93" s="30"/>
      <c r="D93" s="24"/>
      <c r="E93" s="24">
        <f t="shared" si="8"/>
        <v>1</v>
      </c>
      <c r="F93" s="20">
        <v>1</v>
      </c>
      <c r="G93" s="8"/>
      <c r="H93" s="25">
        <f t="shared" si="11"/>
        <v>0</v>
      </c>
      <c r="I93" s="25">
        <v>5</v>
      </c>
    </row>
    <row r="94" spans="1:9" x14ac:dyDescent="0.2">
      <c r="A94" s="7" t="s">
        <v>248</v>
      </c>
      <c r="B94" s="23" t="s">
        <v>126</v>
      </c>
      <c r="C94" s="30"/>
      <c r="D94" s="24"/>
      <c r="E94" s="24">
        <f t="shared" si="8"/>
        <v>1</v>
      </c>
      <c r="F94" s="20">
        <v>1</v>
      </c>
      <c r="G94" s="8"/>
      <c r="H94" s="25">
        <f t="shared" si="11"/>
        <v>0</v>
      </c>
      <c r="I94" s="25">
        <v>5</v>
      </c>
    </row>
    <row r="95" spans="1:9" x14ac:dyDescent="0.2">
      <c r="A95" s="7" t="s">
        <v>249</v>
      </c>
      <c r="B95" s="23" t="s">
        <v>127</v>
      </c>
      <c r="C95" s="30"/>
      <c r="D95" s="24"/>
      <c r="E95" s="24">
        <f t="shared" si="8"/>
        <v>1</v>
      </c>
      <c r="F95" s="20">
        <v>1</v>
      </c>
      <c r="G95" s="8"/>
      <c r="H95" s="25">
        <f t="shared" si="11"/>
        <v>0</v>
      </c>
      <c r="I95" s="25">
        <v>5</v>
      </c>
    </row>
    <row r="96" spans="1:9" x14ac:dyDescent="0.2">
      <c r="A96" s="22">
        <v>4</v>
      </c>
      <c r="B96" s="17" t="s">
        <v>132</v>
      </c>
      <c r="C96" s="18"/>
      <c r="D96" s="19"/>
      <c r="E96" s="19"/>
      <c r="F96" s="20"/>
      <c r="G96" s="8"/>
      <c r="I96" s="21"/>
    </row>
    <row r="97" spans="1:9" x14ac:dyDescent="0.2">
      <c r="A97" s="7" t="s">
        <v>78</v>
      </c>
      <c r="B97" s="23" t="s">
        <v>128</v>
      </c>
      <c r="C97" s="30"/>
      <c r="D97" s="24"/>
      <c r="E97" s="24">
        <f t="shared" si="8"/>
        <v>1</v>
      </c>
      <c r="F97" s="20">
        <v>1</v>
      </c>
      <c r="G97" s="8"/>
      <c r="H97" s="25">
        <f t="shared" ref="H97:H100" si="12">IF(ISERROR(VLOOKUP(C97,$A$8:$C$10,3,FALSE))=TRUE,0,VLOOKUP(C97,$A$8:$C$10,3,FALSE))</f>
        <v>0</v>
      </c>
      <c r="I97" s="25">
        <v>5</v>
      </c>
    </row>
    <row r="98" spans="1:9" ht="25.5" x14ac:dyDescent="0.2">
      <c r="A98" s="7" t="s">
        <v>79</v>
      </c>
      <c r="B98" s="23" t="s">
        <v>129</v>
      </c>
      <c r="C98" s="30"/>
      <c r="D98" s="24"/>
      <c r="E98" s="24">
        <f t="shared" si="8"/>
        <v>1</v>
      </c>
      <c r="F98" s="20">
        <v>1</v>
      </c>
      <c r="G98" s="8"/>
      <c r="H98" s="25">
        <f t="shared" si="12"/>
        <v>0</v>
      </c>
      <c r="I98" s="25">
        <v>5</v>
      </c>
    </row>
    <row r="99" spans="1:9" x14ac:dyDescent="0.2">
      <c r="A99" s="7" t="s">
        <v>80</v>
      </c>
      <c r="B99" s="23" t="s">
        <v>130</v>
      </c>
      <c r="C99" s="30"/>
      <c r="D99" s="24"/>
      <c r="E99" s="24">
        <f t="shared" si="8"/>
        <v>1</v>
      </c>
      <c r="F99" s="20">
        <v>1</v>
      </c>
      <c r="G99" s="8"/>
      <c r="H99" s="25">
        <f t="shared" si="12"/>
        <v>0</v>
      </c>
      <c r="I99" s="25">
        <v>5</v>
      </c>
    </row>
    <row r="100" spans="1:9" ht="38.25" x14ac:dyDescent="0.2">
      <c r="A100" s="7" t="s">
        <v>81</v>
      </c>
      <c r="B100" s="23" t="s">
        <v>131</v>
      </c>
      <c r="C100" s="30"/>
      <c r="D100" s="24"/>
      <c r="E100" s="24">
        <f t="shared" si="8"/>
        <v>1</v>
      </c>
      <c r="F100" s="20">
        <v>1</v>
      </c>
      <c r="G100" s="8"/>
      <c r="H100" s="25">
        <f t="shared" si="12"/>
        <v>0</v>
      </c>
      <c r="I100" s="25">
        <v>5</v>
      </c>
    </row>
    <row r="101" spans="1:9" x14ac:dyDescent="0.2">
      <c r="A101" s="22">
        <v>5</v>
      </c>
      <c r="B101" s="17" t="s">
        <v>133</v>
      </c>
      <c r="C101" s="18"/>
      <c r="D101" s="19"/>
      <c r="E101" s="19"/>
      <c r="F101" s="20"/>
      <c r="G101" s="8"/>
      <c r="I101" s="21"/>
    </row>
    <row r="102" spans="1:9" ht="38.25" x14ac:dyDescent="0.2">
      <c r="A102" s="7" t="s">
        <v>86</v>
      </c>
      <c r="B102" s="26" t="s">
        <v>131</v>
      </c>
      <c r="C102" s="30"/>
      <c r="D102" s="24"/>
      <c r="E102" s="24">
        <f t="shared" si="8"/>
        <v>1</v>
      </c>
      <c r="F102" s="20">
        <v>1</v>
      </c>
      <c r="G102" s="8"/>
      <c r="H102" s="25">
        <f t="shared" ref="H102:H107" si="13">IF(ISERROR(VLOOKUP(C102,$A$8:$C$10,3,FALSE))=TRUE,0,VLOOKUP(C102,$A$8:$C$10,3,FALSE))</f>
        <v>0</v>
      </c>
      <c r="I102" s="25">
        <v>5</v>
      </c>
    </row>
    <row r="103" spans="1:9" ht="25.5" x14ac:dyDescent="0.2">
      <c r="A103" s="7" t="s">
        <v>87</v>
      </c>
      <c r="B103" s="26" t="s">
        <v>134</v>
      </c>
      <c r="C103" s="30"/>
      <c r="D103" s="24"/>
      <c r="E103" s="24">
        <f t="shared" si="8"/>
        <v>1</v>
      </c>
      <c r="F103" s="20">
        <v>1</v>
      </c>
      <c r="G103" s="8"/>
      <c r="H103" s="25">
        <f t="shared" si="13"/>
        <v>0</v>
      </c>
      <c r="I103" s="25">
        <v>5</v>
      </c>
    </row>
    <row r="104" spans="1:9" x14ac:dyDescent="0.2">
      <c r="A104" s="7" t="s">
        <v>88</v>
      </c>
      <c r="B104" s="26" t="s">
        <v>135</v>
      </c>
      <c r="C104" s="30"/>
      <c r="D104" s="24"/>
      <c r="E104" s="24">
        <f t="shared" si="8"/>
        <v>1</v>
      </c>
      <c r="F104" s="20">
        <v>1</v>
      </c>
      <c r="G104" s="8"/>
      <c r="H104" s="25">
        <f t="shared" si="13"/>
        <v>0</v>
      </c>
      <c r="I104" s="25">
        <v>5</v>
      </c>
    </row>
    <row r="105" spans="1:9" x14ac:dyDescent="0.2">
      <c r="A105" s="7" t="s">
        <v>89</v>
      </c>
      <c r="B105" s="26" t="s">
        <v>136</v>
      </c>
      <c r="C105" s="30"/>
      <c r="D105" s="24"/>
      <c r="E105" s="24">
        <f t="shared" si="8"/>
        <v>1</v>
      </c>
      <c r="F105" s="20">
        <v>1</v>
      </c>
      <c r="G105" s="8"/>
      <c r="H105" s="25">
        <f t="shared" si="13"/>
        <v>0</v>
      </c>
      <c r="I105" s="25">
        <v>5</v>
      </c>
    </row>
    <row r="106" spans="1:9" x14ac:dyDescent="0.2">
      <c r="A106" s="7" t="s">
        <v>90</v>
      </c>
      <c r="B106" s="26" t="s">
        <v>137</v>
      </c>
      <c r="C106" s="30"/>
      <c r="D106" s="24"/>
      <c r="E106" s="24">
        <f t="shared" si="8"/>
        <v>1</v>
      </c>
      <c r="F106" s="20">
        <v>1</v>
      </c>
      <c r="G106" s="8"/>
      <c r="H106" s="25">
        <f t="shared" si="13"/>
        <v>0</v>
      </c>
      <c r="I106" s="25">
        <v>5</v>
      </c>
    </row>
    <row r="107" spans="1:9" ht="25.5" x14ac:dyDescent="0.2">
      <c r="A107" s="7" t="s">
        <v>91</v>
      </c>
      <c r="B107" s="26" t="s">
        <v>138</v>
      </c>
      <c r="C107" s="30"/>
      <c r="D107" s="24"/>
      <c r="E107" s="24">
        <f t="shared" si="8"/>
        <v>1</v>
      </c>
      <c r="F107" s="20">
        <v>1</v>
      </c>
      <c r="G107" s="8"/>
      <c r="H107" s="25">
        <f t="shared" si="13"/>
        <v>0</v>
      </c>
      <c r="I107" s="25">
        <v>5</v>
      </c>
    </row>
    <row r="108" spans="1:9" x14ac:dyDescent="0.2">
      <c r="A108" s="22">
        <v>6</v>
      </c>
      <c r="B108" s="17" t="s">
        <v>139</v>
      </c>
      <c r="C108" s="18"/>
      <c r="D108" s="19"/>
      <c r="E108" s="19"/>
      <c r="F108" s="20"/>
      <c r="G108" s="8"/>
      <c r="I108" s="21"/>
    </row>
    <row r="109" spans="1:9" ht="25.5" x14ac:dyDescent="0.2">
      <c r="A109" s="7" t="s">
        <v>96</v>
      </c>
      <c r="B109" s="26" t="s">
        <v>140</v>
      </c>
      <c r="C109" s="30"/>
      <c r="D109" s="24"/>
      <c r="E109" s="24">
        <f t="shared" si="8"/>
        <v>1</v>
      </c>
      <c r="F109" s="20">
        <v>1</v>
      </c>
      <c r="G109" s="8"/>
      <c r="H109" s="25">
        <f t="shared" ref="H109:H113" si="14">IF(ISERROR(VLOOKUP(C109,$A$8:$C$10,3,FALSE))=TRUE,0,VLOOKUP(C109,$A$8:$C$10,3,FALSE))</f>
        <v>0</v>
      </c>
      <c r="I109" s="25">
        <v>5</v>
      </c>
    </row>
    <row r="110" spans="1:9" ht="25.5" x14ac:dyDescent="0.2">
      <c r="A110" s="7" t="s">
        <v>97</v>
      </c>
      <c r="B110" s="26" t="s">
        <v>141</v>
      </c>
      <c r="C110" s="30"/>
      <c r="D110" s="24"/>
      <c r="E110" s="24">
        <f t="shared" si="8"/>
        <v>1</v>
      </c>
      <c r="F110" s="20">
        <v>1</v>
      </c>
      <c r="G110" s="8"/>
      <c r="H110" s="25">
        <f t="shared" si="14"/>
        <v>0</v>
      </c>
      <c r="I110" s="25">
        <v>5</v>
      </c>
    </row>
    <row r="111" spans="1:9" x14ac:dyDescent="0.2">
      <c r="A111" s="7" t="s">
        <v>98</v>
      </c>
      <c r="B111" s="26" t="s">
        <v>142</v>
      </c>
      <c r="C111" s="30"/>
      <c r="D111" s="24"/>
      <c r="E111" s="24">
        <f t="shared" si="8"/>
        <v>1</v>
      </c>
      <c r="F111" s="20">
        <v>1</v>
      </c>
      <c r="G111" s="8"/>
      <c r="H111" s="25">
        <f t="shared" si="14"/>
        <v>0</v>
      </c>
      <c r="I111" s="25">
        <v>5</v>
      </c>
    </row>
    <row r="112" spans="1:9" x14ac:dyDescent="0.2">
      <c r="A112" s="7" t="s">
        <v>99</v>
      </c>
      <c r="B112" s="26" t="s">
        <v>143</v>
      </c>
      <c r="C112" s="30"/>
      <c r="D112" s="24"/>
      <c r="E112" s="24">
        <f t="shared" si="8"/>
        <v>1</v>
      </c>
      <c r="F112" s="20">
        <v>1</v>
      </c>
      <c r="G112" s="8"/>
      <c r="H112" s="25">
        <f t="shared" si="14"/>
        <v>0</v>
      </c>
      <c r="I112" s="25">
        <v>5</v>
      </c>
    </row>
    <row r="113" spans="1:9" x14ac:dyDescent="0.2">
      <c r="A113" s="7" t="s">
        <v>100</v>
      </c>
      <c r="B113" s="26" t="s">
        <v>144</v>
      </c>
      <c r="C113" s="30"/>
      <c r="D113" s="24"/>
      <c r="E113" s="24">
        <f t="shared" si="8"/>
        <v>1</v>
      </c>
      <c r="F113" s="20">
        <v>1</v>
      </c>
      <c r="G113" s="8"/>
      <c r="H113" s="25">
        <f t="shared" si="14"/>
        <v>0</v>
      </c>
      <c r="I113" s="25">
        <v>5</v>
      </c>
    </row>
    <row r="114" spans="1:9" x14ac:dyDescent="0.2">
      <c r="A114" s="22">
        <v>7</v>
      </c>
      <c r="B114" s="17" t="s">
        <v>147</v>
      </c>
      <c r="C114" s="18"/>
      <c r="D114" s="19"/>
      <c r="E114" s="19"/>
      <c r="F114" s="20"/>
      <c r="G114" s="8"/>
      <c r="I114" s="21"/>
    </row>
    <row r="115" spans="1:9" ht="127.5" x14ac:dyDescent="0.2">
      <c r="A115" s="7" t="s">
        <v>222</v>
      </c>
      <c r="B115" s="26" t="s">
        <v>145</v>
      </c>
      <c r="C115" s="30"/>
      <c r="D115" s="24"/>
      <c r="E115" s="24">
        <f t="shared" si="8"/>
        <v>1</v>
      </c>
      <c r="F115" s="20">
        <v>1</v>
      </c>
      <c r="G115" s="8"/>
      <c r="H115" s="25">
        <f t="shared" ref="H115" si="15">IF(ISERROR(VLOOKUP(C115,$A$8:$C$10,3,FALSE))=TRUE,0,VLOOKUP(C115,$A$8:$C$10,3,FALSE))</f>
        <v>0</v>
      </c>
      <c r="I115" s="25">
        <v>5</v>
      </c>
    </row>
    <row r="116" spans="1:9" x14ac:dyDescent="0.2">
      <c r="A116" s="22">
        <v>8</v>
      </c>
      <c r="B116" s="17" t="s">
        <v>152</v>
      </c>
      <c r="C116" s="18"/>
      <c r="D116" s="19"/>
      <c r="E116" s="19"/>
      <c r="F116" s="20"/>
      <c r="G116" s="8"/>
      <c r="I116" s="21"/>
    </row>
    <row r="117" spans="1:9" ht="140.25" x14ac:dyDescent="0.2">
      <c r="A117" s="7" t="s">
        <v>223</v>
      </c>
      <c r="B117" s="26" t="s">
        <v>146</v>
      </c>
      <c r="C117" s="30"/>
      <c r="D117" s="24"/>
      <c r="E117" s="24">
        <f t="shared" si="8"/>
        <v>1</v>
      </c>
      <c r="F117" s="20">
        <v>1</v>
      </c>
      <c r="G117" s="8"/>
      <c r="H117" s="25">
        <f t="shared" ref="H117:H121" si="16">IF(ISERROR(VLOOKUP(C117,$A$8:$C$10,3,FALSE))=TRUE,0,VLOOKUP(C117,$A$8:$C$10,3,FALSE))</f>
        <v>0</v>
      </c>
      <c r="I117" s="25">
        <v>5</v>
      </c>
    </row>
    <row r="118" spans="1:9" ht="25.5" x14ac:dyDescent="0.2">
      <c r="A118" s="7" t="s">
        <v>250</v>
      </c>
      <c r="B118" s="26" t="s">
        <v>148</v>
      </c>
      <c r="C118" s="30"/>
      <c r="D118" s="24"/>
      <c r="E118" s="24">
        <f t="shared" si="8"/>
        <v>1</v>
      </c>
      <c r="F118" s="20">
        <v>1</v>
      </c>
      <c r="G118" s="8"/>
      <c r="H118" s="25">
        <f t="shared" si="16"/>
        <v>0</v>
      </c>
      <c r="I118" s="25">
        <v>5</v>
      </c>
    </row>
    <row r="119" spans="1:9" x14ac:dyDescent="0.2">
      <c r="A119" s="7" t="s">
        <v>251</v>
      </c>
      <c r="B119" s="26" t="s">
        <v>149</v>
      </c>
      <c r="C119" s="30"/>
      <c r="D119" s="24"/>
      <c r="E119" s="24">
        <f t="shared" si="8"/>
        <v>1</v>
      </c>
      <c r="F119" s="20">
        <v>1</v>
      </c>
      <c r="G119" s="8"/>
      <c r="H119" s="25">
        <f t="shared" si="16"/>
        <v>0</v>
      </c>
      <c r="I119" s="25">
        <v>5</v>
      </c>
    </row>
    <row r="120" spans="1:9" ht="25.5" x14ac:dyDescent="0.2">
      <c r="A120" s="7" t="s">
        <v>252</v>
      </c>
      <c r="B120" s="26" t="s">
        <v>150</v>
      </c>
      <c r="C120" s="30"/>
      <c r="D120" s="24"/>
      <c r="E120" s="24">
        <f t="shared" si="8"/>
        <v>1</v>
      </c>
      <c r="F120" s="20">
        <v>1</v>
      </c>
      <c r="G120" s="8"/>
      <c r="H120" s="25">
        <f t="shared" si="16"/>
        <v>0</v>
      </c>
      <c r="I120" s="25">
        <v>5</v>
      </c>
    </row>
    <row r="121" spans="1:9" ht="89.25" x14ac:dyDescent="0.2">
      <c r="A121" s="7" t="s">
        <v>253</v>
      </c>
      <c r="B121" s="26" t="s">
        <v>151</v>
      </c>
      <c r="C121" s="30"/>
      <c r="D121" s="24"/>
      <c r="E121" s="24">
        <f t="shared" si="8"/>
        <v>1</v>
      </c>
      <c r="F121" s="20">
        <v>1</v>
      </c>
      <c r="G121" s="8"/>
      <c r="H121" s="25">
        <f t="shared" si="16"/>
        <v>0</v>
      </c>
      <c r="I121" s="25">
        <v>5</v>
      </c>
    </row>
    <row r="122" spans="1:9" x14ac:dyDescent="0.2">
      <c r="A122" s="22">
        <v>9</v>
      </c>
      <c r="B122" s="17" t="s">
        <v>158</v>
      </c>
      <c r="C122" s="18"/>
      <c r="D122" s="19"/>
      <c r="E122" s="19"/>
      <c r="F122" s="20"/>
      <c r="G122" s="8"/>
      <c r="I122" s="21"/>
    </row>
    <row r="123" spans="1:9" ht="38.25" x14ac:dyDescent="0.2">
      <c r="A123" s="7" t="s">
        <v>224</v>
      </c>
      <c r="B123" s="26" t="s">
        <v>154</v>
      </c>
      <c r="C123" s="30"/>
      <c r="D123" s="24"/>
      <c r="E123" s="24">
        <f t="shared" si="8"/>
        <v>1</v>
      </c>
      <c r="F123" s="20">
        <v>1</v>
      </c>
      <c r="G123" s="8"/>
      <c r="H123" s="25">
        <f t="shared" ref="H123:H125" si="17">IF(ISERROR(VLOOKUP(C123,$A$8:$C$10,3,FALSE))=TRUE,0,VLOOKUP(C123,$A$8:$C$10,3,FALSE))</f>
        <v>0</v>
      </c>
      <c r="I123" s="25">
        <v>5</v>
      </c>
    </row>
    <row r="124" spans="1:9" x14ac:dyDescent="0.2">
      <c r="A124" s="7" t="s">
        <v>225</v>
      </c>
      <c r="B124" s="26" t="s">
        <v>155</v>
      </c>
      <c r="C124" s="30"/>
      <c r="D124" s="24"/>
      <c r="E124" s="24">
        <f t="shared" si="8"/>
        <v>1</v>
      </c>
      <c r="F124" s="20">
        <v>1</v>
      </c>
      <c r="G124" s="8"/>
      <c r="H124" s="25">
        <f t="shared" si="17"/>
        <v>0</v>
      </c>
      <c r="I124" s="25">
        <v>5</v>
      </c>
    </row>
    <row r="125" spans="1:9" x14ac:dyDescent="0.2">
      <c r="A125" s="7" t="s">
        <v>226</v>
      </c>
      <c r="B125" s="26" t="s">
        <v>156</v>
      </c>
      <c r="C125" s="30"/>
      <c r="D125" s="24"/>
      <c r="E125" s="24">
        <f t="shared" si="8"/>
        <v>1</v>
      </c>
      <c r="F125" s="20">
        <v>1</v>
      </c>
      <c r="G125" s="8"/>
      <c r="H125" s="25">
        <f t="shared" si="17"/>
        <v>0</v>
      </c>
      <c r="I125" s="25">
        <v>5</v>
      </c>
    </row>
    <row r="126" spans="1:9" x14ac:dyDescent="0.2">
      <c r="A126" s="22">
        <v>10</v>
      </c>
      <c r="B126" s="17" t="s">
        <v>153</v>
      </c>
      <c r="C126" s="18"/>
      <c r="D126" s="19"/>
      <c r="E126" s="19"/>
      <c r="F126" s="20"/>
      <c r="G126" s="8"/>
      <c r="I126" s="21"/>
    </row>
    <row r="127" spans="1:9" ht="38.25" x14ac:dyDescent="0.2">
      <c r="A127" s="7" t="s">
        <v>227</v>
      </c>
      <c r="B127" s="23" t="s">
        <v>157</v>
      </c>
      <c r="C127" s="30"/>
      <c r="D127" s="24"/>
      <c r="E127" s="24">
        <f t="shared" si="8"/>
        <v>1</v>
      </c>
      <c r="F127" s="20">
        <v>1</v>
      </c>
      <c r="G127" s="8"/>
      <c r="H127" s="25">
        <f t="shared" ref="H127:H130" si="18">IF(ISERROR(VLOOKUP(C127,$A$8:$C$10,3,FALSE))=TRUE,0,VLOOKUP(C127,$A$8:$C$10,3,FALSE))</f>
        <v>0</v>
      </c>
      <c r="I127" s="25">
        <v>5</v>
      </c>
    </row>
    <row r="128" spans="1:9" x14ac:dyDescent="0.2">
      <c r="A128" s="7" t="s">
        <v>228</v>
      </c>
      <c r="B128" s="23" t="s">
        <v>161</v>
      </c>
      <c r="C128" s="30"/>
      <c r="D128" s="24"/>
      <c r="E128" s="24">
        <f t="shared" si="8"/>
        <v>1</v>
      </c>
      <c r="F128" s="20">
        <v>1</v>
      </c>
      <c r="G128" s="8"/>
      <c r="H128" s="25">
        <f t="shared" si="18"/>
        <v>0</v>
      </c>
      <c r="I128" s="25">
        <v>5</v>
      </c>
    </row>
    <row r="129" spans="1:9" ht="25.5" x14ac:dyDescent="0.2">
      <c r="A129" s="7" t="s">
        <v>229</v>
      </c>
      <c r="B129" s="23" t="s">
        <v>159</v>
      </c>
      <c r="C129" s="30"/>
      <c r="D129" s="24"/>
      <c r="E129" s="24">
        <f t="shared" si="8"/>
        <v>1</v>
      </c>
      <c r="F129" s="20">
        <v>1</v>
      </c>
      <c r="G129" s="8"/>
      <c r="H129" s="25">
        <f t="shared" si="18"/>
        <v>0</v>
      </c>
      <c r="I129" s="25">
        <v>5</v>
      </c>
    </row>
    <row r="130" spans="1:9" x14ac:dyDescent="0.2">
      <c r="A130" s="7" t="s">
        <v>254</v>
      </c>
      <c r="B130" s="23" t="s">
        <v>160</v>
      </c>
      <c r="C130" s="30"/>
      <c r="D130" s="24"/>
      <c r="E130" s="24">
        <f t="shared" si="8"/>
        <v>1</v>
      </c>
      <c r="F130" s="20">
        <v>1</v>
      </c>
      <c r="G130" s="8"/>
      <c r="H130" s="25">
        <f t="shared" si="18"/>
        <v>0</v>
      </c>
      <c r="I130" s="25">
        <v>5</v>
      </c>
    </row>
    <row r="131" spans="1:9" x14ac:dyDescent="0.2">
      <c r="A131" s="22">
        <v>11</v>
      </c>
      <c r="B131" s="17" t="s">
        <v>162</v>
      </c>
      <c r="C131" s="18"/>
      <c r="D131" s="19"/>
      <c r="E131" s="19"/>
      <c r="F131" s="20"/>
      <c r="G131" s="8"/>
      <c r="I131" s="21"/>
    </row>
    <row r="132" spans="1:9" ht="38.25" x14ac:dyDescent="0.2">
      <c r="A132" s="7" t="s">
        <v>230</v>
      </c>
      <c r="B132" s="26" t="s">
        <v>163</v>
      </c>
      <c r="C132" s="30"/>
      <c r="D132" s="24"/>
      <c r="E132" s="24">
        <f t="shared" si="8"/>
        <v>1</v>
      </c>
      <c r="F132" s="20">
        <v>1</v>
      </c>
      <c r="G132" s="8"/>
      <c r="H132" s="25">
        <f t="shared" ref="H132" si="19">IF(ISERROR(VLOOKUP(C132,$A$8:$C$10,3,FALSE))=TRUE,0,VLOOKUP(C132,$A$8:$C$10,3,FALSE))</f>
        <v>0</v>
      </c>
      <c r="I132" s="25">
        <v>5</v>
      </c>
    </row>
    <row r="133" spans="1:9" x14ac:dyDescent="0.2">
      <c r="A133" s="22">
        <v>12</v>
      </c>
      <c r="B133" s="17" t="s">
        <v>164</v>
      </c>
      <c r="C133" s="18"/>
      <c r="D133" s="19"/>
      <c r="E133" s="19"/>
      <c r="F133" s="20"/>
      <c r="G133" s="8"/>
      <c r="I133" s="21"/>
    </row>
    <row r="134" spans="1:9" ht="25.5" x14ac:dyDescent="0.2">
      <c r="A134" s="7" t="s">
        <v>231</v>
      </c>
      <c r="B134" s="26" t="s">
        <v>165</v>
      </c>
      <c r="C134" s="30"/>
      <c r="D134" s="24"/>
      <c r="E134" s="24">
        <f t="shared" si="8"/>
        <v>1</v>
      </c>
      <c r="F134" s="20">
        <v>1</v>
      </c>
      <c r="G134" s="8"/>
      <c r="H134" s="25">
        <f t="shared" ref="H134:H150" si="20">IF(ISERROR(VLOOKUP(C134,$A$8:$C$10,3,FALSE))=TRUE,0,VLOOKUP(C134,$A$8:$C$10,3,FALSE))</f>
        <v>0</v>
      </c>
      <c r="I134" s="25">
        <v>5</v>
      </c>
    </row>
    <row r="135" spans="1:9" x14ac:dyDescent="0.2">
      <c r="A135" s="7" t="s">
        <v>255</v>
      </c>
      <c r="B135" s="26" t="s">
        <v>166</v>
      </c>
      <c r="C135" s="30"/>
      <c r="D135" s="24"/>
      <c r="E135" s="24">
        <f t="shared" ref="E135:E188" si="21">F135</f>
        <v>1</v>
      </c>
      <c r="F135" s="20">
        <v>1</v>
      </c>
      <c r="G135" s="8"/>
      <c r="H135" s="25">
        <f t="shared" si="20"/>
        <v>0</v>
      </c>
      <c r="I135" s="25">
        <v>5</v>
      </c>
    </row>
    <row r="136" spans="1:9" x14ac:dyDescent="0.2">
      <c r="A136" s="7" t="s">
        <v>256</v>
      </c>
      <c r="B136" s="26" t="s">
        <v>167</v>
      </c>
      <c r="C136" s="30"/>
      <c r="D136" s="24"/>
      <c r="E136" s="24">
        <f t="shared" si="21"/>
        <v>1</v>
      </c>
      <c r="F136" s="20">
        <v>1</v>
      </c>
      <c r="G136" s="8"/>
      <c r="H136" s="25">
        <f t="shared" si="20"/>
        <v>0</v>
      </c>
      <c r="I136" s="25">
        <v>5</v>
      </c>
    </row>
    <row r="137" spans="1:9" ht="25.5" x14ac:dyDescent="0.2">
      <c r="A137" s="7" t="s">
        <v>257</v>
      </c>
      <c r="B137" s="26" t="s">
        <v>168</v>
      </c>
      <c r="C137" s="30"/>
      <c r="D137" s="24"/>
      <c r="E137" s="24">
        <f t="shared" si="21"/>
        <v>1</v>
      </c>
      <c r="F137" s="20">
        <v>1</v>
      </c>
      <c r="G137" s="8"/>
      <c r="H137" s="25">
        <f t="shared" si="20"/>
        <v>0</v>
      </c>
      <c r="I137" s="25">
        <v>5</v>
      </c>
    </row>
    <row r="138" spans="1:9" ht="25.5" x14ac:dyDescent="0.2">
      <c r="A138" s="7" t="s">
        <v>258</v>
      </c>
      <c r="B138" s="26" t="s">
        <v>169</v>
      </c>
      <c r="C138" s="30"/>
      <c r="D138" s="24"/>
      <c r="E138" s="24">
        <f t="shared" si="21"/>
        <v>1</v>
      </c>
      <c r="F138" s="20">
        <v>1</v>
      </c>
      <c r="G138" s="8"/>
      <c r="H138" s="25">
        <f t="shared" si="20"/>
        <v>0</v>
      </c>
      <c r="I138" s="25">
        <v>5</v>
      </c>
    </row>
    <row r="139" spans="1:9" x14ac:dyDescent="0.2">
      <c r="A139" s="7" t="s">
        <v>259</v>
      </c>
      <c r="B139" s="26" t="s">
        <v>170</v>
      </c>
      <c r="C139" s="30"/>
      <c r="D139" s="24"/>
      <c r="E139" s="24">
        <f t="shared" si="21"/>
        <v>1</v>
      </c>
      <c r="F139" s="20">
        <v>1</v>
      </c>
      <c r="G139" s="8"/>
      <c r="H139" s="25">
        <f t="shared" si="20"/>
        <v>0</v>
      </c>
      <c r="I139" s="25">
        <v>5</v>
      </c>
    </row>
    <row r="140" spans="1:9" x14ac:dyDescent="0.2">
      <c r="A140" s="7" t="s">
        <v>260</v>
      </c>
      <c r="B140" s="26" t="s">
        <v>171</v>
      </c>
      <c r="C140" s="30"/>
      <c r="D140" s="24"/>
      <c r="E140" s="24">
        <f t="shared" si="21"/>
        <v>1</v>
      </c>
      <c r="F140" s="20">
        <v>1</v>
      </c>
      <c r="G140" s="8"/>
      <c r="H140" s="25">
        <f t="shared" si="20"/>
        <v>0</v>
      </c>
      <c r="I140" s="25">
        <v>5</v>
      </c>
    </row>
    <row r="141" spans="1:9" ht="25.5" x14ac:dyDescent="0.2">
      <c r="A141" s="7" t="s">
        <v>261</v>
      </c>
      <c r="B141" s="26" t="s">
        <v>172</v>
      </c>
      <c r="C141" s="30"/>
      <c r="D141" s="24"/>
      <c r="E141" s="24">
        <f t="shared" si="21"/>
        <v>1</v>
      </c>
      <c r="F141" s="20">
        <v>1</v>
      </c>
      <c r="G141" s="8"/>
      <c r="H141" s="25">
        <f t="shared" si="20"/>
        <v>0</v>
      </c>
      <c r="I141" s="25">
        <v>5</v>
      </c>
    </row>
    <row r="142" spans="1:9" x14ac:dyDescent="0.2">
      <c r="A142" s="7" t="s">
        <v>262</v>
      </c>
      <c r="B142" s="26" t="s">
        <v>173</v>
      </c>
      <c r="C142" s="30"/>
      <c r="D142" s="24"/>
      <c r="E142" s="24">
        <f t="shared" si="21"/>
        <v>1</v>
      </c>
      <c r="F142" s="20">
        <v>1</v>
      </c>
      <c r="G142" s="8"/>
      <c r="H142" s="25">
        <f t="shared" si="20"/>
        <v>0</v>
      </c>
      <c r="I142" s="25">
        <v>5</v>
      </c>
    </row>
    <row r="143" spans="1:9" x14ac:dyDescent="0.2">
      <c r="A143" s="7" t="s">
        <v>263</v>
      </c>
      <c r="B143" s="26" t="s">
        <v>174</v>
      </c>
      <c r="C143" s="30"/>
      <c r="D143" s="24"/>
      <c r="E143" s="24">
        <f t="shared" si="21"/>
        <v>1</v>
      </c>
      <c r="F143" s="20">
        <v>1</v>
      </c>
      <c r="G143" s="8"/>
      <c r="H143" s="25">
        <f t="shared" si="20"/>
        <v>0</v>
      </c>
      <c r="I143" s="25">
        <v>5</v>
      </c>
    </row>
    <row r="144" spans="1:9" ht="25.5" x14ac:dyDescent="0.2">
      <c r="A144" s="7" t="s">
        <v>264</v>
      </c>
      <c r="B144" s="26" t="s">
        <v>175</v>
      </c>
      <c r="C144" s="30"/>
      <c r="D144" s="24"/>
      <c r="E144" s="24">
        <f t="shared" si="21"/>
        <v>1</v>
      </c>
      <c r="F144" s="20">
        <v>1</v>
      </c>
      <c r="G144" s="8"/>
      <c r="H144" s="25">
        <f t="shared" si="20"/>
        <v>0</v>
      </c>
      <c r="I144" s="25">
        <v>5</v>
      </c>
    </row>
    <row r="145" spans="1:9" ht="25.5" x14ac:dyDescent="0.2">
      <c r="A145" s="7" t="s">
        <v>265</v>
      </c>
      <c r="B145" s="26" t="s">
        <v>176</v>
      </c>
      <c r="C145" s="30"/>
      <c r="D145" s="24"/>
      <c r="E145" s="24">
        <f t="shared" si="21"/>
        <v>1</v>
      </c>
      <c r="F145" s="20">
        <v>1</v>
      </c>
      <c r="G145" s="8"/>
      <c r="H145" s="25">
        <f t="shared" si="20"/>
        <v>0</v>
      </c>
      <c r="I145" s="25">
        <v>5</v>
      </c>
    </row>
    <row r="146" spans="1:9" ht="25.5" x14ac:dyDescent="0.2">
      <c r="A146" s="7" t="s">
        <v>266</v>
      </c>
      <c r="B146" s="26" t="s">
        <v>177</v>
      </c>
      <c r="C146" s="30"/>
      <c r="D146" s="24"/>
      <c r="E146" s="24">
        <f t="shared" si="21"/>
        <v>1</v>
      </c>
      <c r="F146" s="20">
        <v>1</v>
      </c>
      <c r="G146" s="8"/>
      <c r="H146" s="25">
        <f t="shared" si="20"/>
        <v>0</v>
      </c>
      <c r="I146" s="25">
        <v>5</v>
      </c>
    </row>
    <row r="147" spans="1:9" ht="25.5" x14ac:dyDescent="0.2">
      <c r="A147" s="7" t="s">
        <v>267</v>
      </c>
      <c r="B147" s="26" t="s">
        <v>178</v>
      </c>
      <c r="C147" s="30"/>
      <c r="D147" s="24"/>
      <c r="E147" s="24">
        <f t="shared" si="21"/>
        <v>1</v>
      </c>
      <c r="F147" s="20">
        <v>1</v>
      </c>
      <c r="G147" s="8"/>
      <c r="H147" s="25">
        <f t="shared" si="20"/>
        <v>0</v>
      </c>
      <c r="I147" s="25">
        <v>5</v>
      </c>
    </row>
    <row r="148" spans="1:9" ht="25.5" x14ac:dyDescent="0.2">
      <c r="A148" s="7" t="s">
        <v>268</v>
      </c>
      <c r="B148" s="26" t="s">
        <v>179</v>
      </c>
      <c r="C148" s="30"/>
      <c r="D148" s="24"/>
      <c r="E148" s="24">
        <f t="shared" si="21"/>
        <v>1</v>
      </c>
      <c r="F148" s="20">
        <v>1</v>
      </c>
      <c r="G148" s="8"/>
      <c r="H148" s="25">
        <f t="shared" si="20"/>
        <v>0</v>
      </c>
      <c r="I148" s="25">
        <v>5</v>
      </c>
    </row>
    <row r="149" spans="1:9" ht="25.5" x14ac:dyDescent="0.2">
      <c r="A149" s="7" t="s">
        <v>269</v>
      </c>
      <c r="B149" s="26" t="s">
        <v>180</v>
      </c>
      <c r="C149" s="30"/>
      <c r="D149" s="24"/>
      <c r="E149" s="24">
        <f t="shared" si="21"/>
        <v>1</v>
      </c>
      <c r="F149" s="20">
        <v>1</v>
      </c>
      <c r="G149" s="8"/>
      <c r="H149" s="25">
        <f t="shared" si="20"/>
        <v>0</v>
      </c>
      <c r="I149" s="25">
        <v>5</v>
      </c>
    </row>
    <row r="150" spans="1:9" x14ac:dyDescent="0.2">
      <c r="A150" s="7" t="s">
        <v>270</v>
      </c>
      <c r="B150" s="26" t="s">
        <v>181</v>
      </c>
      <c r="C150" s="30"/>
      <c r="D150" s="24"/>
      <c r="E150" s="24">
        <f t="shared" si="21"/>
        <v>1</v>
      </c>
      <c r="F150" s="20">
        <v>1</v>
      </c>
      <c r="G150" s="8"/>
      <c r="H150" s="25">
        <f t="shared" si="20"/>
        <v>0</v>
      </c>
      <c r="I150" s="25">
        <v>5</v>
      </c>
    </row>
    <row r="151" spans="1:9" x14ac:dyDescent="0.2">
      <c r="A151" s="22">
        <v>13</v>
      </c>
      <c r="B151" s="17" t="s">
        <v>188</v>
      </c>
      <c r="C151" s="18"/>
      <c r="D151" s="19"/>
      <c r="E151" s="19"/>
      <c r="F151" s="20"/>
      <c r="G151" s="8"/>
      <c r="I151" s="21"/>
    </row>
    <row r="152" spans="1:9" x14ac:dyDescent="0.2">
      <c r="A152" s="7" t="s">
        <v>232</v>
      </c>
      <c r="B152" s="26" t="s">
        <v>182</v>
      </c>
      <c r="C152" s="30"/>
      <c r="D152" s="24"/>
      <c r="E152" s="24">
        <f t="shared" si="21"/>
        <v>1</v>
      </c>
      <c r="F152" s="20">
        <v>1</v>
      </c>
      <c r="G152" s="8"/>
      <c r="H152" s="25">
        <f t="shared" ref="H152:H154" si="22">IF(ISERROR(VLOOKUP(C152,$A$8:$C$10,3,FALSE))=TRUE,0,VLOOKUP(C152,$A$8:$C$10,3,FALSE))</f>
        <v>0</v>
      </c>
      <c r="I152" s="25">
        <v>5</v>
      </c>
    </row>
    <row r="153" spans="1:9" x14ac:dyDescent="0.2">
      <c r="A153" s="7" t="s">
        <v>233</v>
      </c>
      <c r="B153" s="26" t="s">
        <v>183</v>
      </c>
      <c r="C153" s="30"/>
      <c r="D153" s="24"/>
      <c r="E153" s="24">
        <f t="shared" si="21"/>
        <v>1</v>
      </c>
      <c r="F153" s="20">
        <v>1</v>
      </c>
      <c r="G153" s="8"/>
      <c r="H153" s="25">
        <f t="shared" si="22"/>
        <v>0</v>
      </c>
      <c r="I153" s="25">
        <v>5</v>
      </c>
    </row>
    <row r="154" spans="1:9" ht="25.5" x14ac:dyDescent="0.2">
      <c r="A154" s="7" t="s">
        <v>234</v>
      </c>
      <c r="B154" s="26" t="s">
        <v>184</v>
      </c>
      <c r="C154" s="30"/>
      <c r="D154" s="24"/>
      <c r="E154" s="24">
        <f t="shared" si="21"/>
        <v>1</v>
      </c>
      <c r="F154" s="20">
        <v>1</v>
      </c>
      <c r="G154" s="8"/>
      <c r="H154" s="25">
        <f t="shared" si="22"/>
        <v>0</v>
      </c>
      <c r="I154" s="25">
        <v>5</v>
      </c>
    </row>
    <row r="155" spans="1:9" x14ac:dyDescent="0.2">
      <c r="A155" s="22">
        <v>14</v>
      </c>
      <c r="B155" s="17" t="s">
        <v>189</v>
      </c>
      <c r="C155" s="19"/>
      <c r="D155" s="19"/>
      <c r="E155" s="19"/>
      <c r="F155" s="20"/>
      <c r="G155" s="8"/>
      <c r="I155" s="21"/>
    </row>
    <row r="156" spans="1:9" ht="38.25" x14ac:dyDescent="0.2">
      <c r="A156" s="7" t="s">
        <v>235</v>
      </c>
      <c r="B156" s="26" t="s">
        <v>185</v>
      </c>
      <c r="C156" s="30"/>
      <c r="D156" s="24"/>
      <c r="E156" s="24">
        <f t="shared" si="21"/>
        <v>1</v>
      </c>
      <c r="F156" s="20">
        <v>1</v>
      </c>
      <c r="G156" s="8"/>
      <c r="H156" s="25">
        <f t="shared" ref="H156:H159" si="23">IF(ISERROR(VLOOKUP(C156,$A$8:$C$10,3,FALSE))=TRUE,0,VLOOKUP(C156,$A$8:$C$10,3,FALSE))</f>
        <v>0</v>
      </c>
      <c r="I156" s="25">
        <v>5</v>
      </c>
    </row>
    <row r="157" spans="1:9" ht="63.75" x14ac:dyDescent="0.2">
      <c r="A157" s="7" t="s">
        <v>236</v>
      </c>
      <c r="B157" s="26" t="s">
        <v>186</v>
      </c>
      <c r="C157" s="30"/>
      <c r="D157" s="24"/>
      <c r="E157" s="24">
        <f t="shared" si="21"/>
        <v>1</v>
      </c>
      <c r="F157" s="20">
        <v>1</v>
      </c>
      <c r="G157" s="8"/>
      <c r="H157" s="25">
        <f t="shared" si="23"/>
        <v>0</v>
      </c>
      <c r="I157" s="25">
        <v>5</v>
      </c>
    </row>
    <row r="158" spans="1:9" x14ac:dyDescent="0.2">
      <c r="A158" s="7" t="s">
        <v>237</v>
      </c>
      <c r="B158" s="23" t="s">
        <v>187</v>
      </c>
      <c r="C158" s="30"/>
      <c r="D158" s="24"/>
      <c r="E158" s="24">
        <f t="shared" si="21"/>
        <v>1</v>
      </c>
      <c r="F158" s="20">
        <v>1</v>
      </c>
      <c r="G158" s="8"/>
      <c r="H158" s="25">
        <f t="shared" si="23"/>
        <v>0</v>
      </c>
      <c r="I158" s="25">
        <v>5</v>
      </c>
    </row>
    <row r="159" spans="1:9" x14ac:dyDescent="0.2">
      <c r="A159" s="7" t="s">
        <v>271</v>
      </c>
      <c r="B159" s="26" t="s">
        <v>190</v>
      </c>
      <c r="C159" s="30"/>
      <c r="D159" s="24"/>
      <c r="E159" s="24">
        <f t="shared" si="21"/>
        <v>1</v>
      </c>
      <c r="F159" s="20">
        <v>1</v>
      </c>
      <c r="G159" s="8"/>
      <c r="H159" s="25">
        <f t="shared" si="23"/>
        <v>0</v>
      </c>
      <c r="I159" s="25">
        <v>5</v>
      </c>
    </row>
    <row r="160" spans="1:9" x14ac:dyDescent="0.2">
      <c r="A160" s="22">
        <v>15</v>
      </c>
      <c r="B160" s="17" t="s">
        <v>220</v>
      </c>
      <c r="C160" s="18"/>
      <c r="D160" s="19"/>
      <c r="E160" s="19"/>
      <c r="F160" s="20"/>
      <c r="G160" s="8"/>
      <c r="H160" s="11" t="s">
        <v>296</v>
      </c>
      <c r="I160" s="21"/>
    </row>
    <row r="161" spans="1:9" x14ac:dyDescent="0.2">
      <c r="A161" s="7" t="s">
        <v>238</v>
      </c>
      <c r="B161" s="26" t="s">
        <v>193</v>
      </c>
      <c r="C161" s="30"/>
      <c r="D161" s="24"/>
      <c r="E161" s="24">
        <f t="shared" si="21"/>
        <v>1</v>
      </c>
      <c r="F161" s="20">
        <v>1</v>
      </c>
      <c r="G161" s="8"/>
      <c r="H161" s="25">
        <f t="shared" ref="H161:H188" si="24">IF(ISERROR(VLOOKUP(C161,$A$8:$C$10,3,FALSE))=TRUE,0,VLOOKUP(C161,$A$8:$C$10,3,FALSE))</f>
        <v>0</v>
      </c>
      <c r="I161" s="25">
        <v>5</v>
      </c>
    </row>
    <row r="162" spans="1:9" x14ac:dyDescent="0.2">
      <c r="A162" s="7" t="s">
        <v>239</v>
      </c>
      <c r="B162" s="26" t="s">
        <v>194</v>
      </c>
      <c r="C162" s="30"/>
      <c r="D162" s="24"/>
      <c r="E162" s="24">
        <f t="shared" si="21"/>
        <v>1</v>
      </c>
      <c r="F162" s="20">
        <v>1</v>
      </c>
      <c r="G162" s="8"/>
      <c r="H162" s="25">
        <f t="shared" si="24"/>
        <v>0</v>
      </c>
      <c r="I162" s="25">
        <v>5</v>
      </c>
    </row>
    <row r="163" spans="1:9" x14ac:dyDescent="0.2">
      <c r="A163" s="7" t="s">
        <v>240</v>
      </c>
      <c r="B163" s="26" t="s">
        <v>195</v>
      </c>
      <c r="C163" s="30"/>
      <c r="D163" s="24"/>
      <c r="E163" s="24">
        <f t="shared" si="21"/>
        <v>1</v>
      </c>
      <c r="F163" s="20">
        <v>1</v>
      </c>
      <c r="G163" s="8"/>
      <c r="H163" s="25">
        <f t="shared" si="24"/>
        <v>0</v>
      </c>
      <c r="I163" s="25">
        <v>5</v>
      </c>
    </row>
    <row r="164" spans="1:9" x14ac:dyDescent="0.2">
      <c r="A164" s="7" t="s">
        <v>241</v>
      </c>
      <c r="B164" s="26" t="s">
        <v>196</v>
      </c>
      <c r="C164" s="30"/>
      <c r="D164" s="24"/>
      <c r="E164" s="24">
        <f t="shared" si="21"/>
        <v>1</v>
      </c>
      <c r="F164" s="20">
        <v>1</v>
      </c>
      <c r="G164" s="8"/>
      <c r="H164" s="25">
        <f t="shared" si="24"/>
        <v>0</v>
      </c>
      <c r="I164" s="25">
        <v>5</v>
      </c>
    </row>
    <row r="165" spans="1:9" x14ac:dyDescent="0.2">
      <c r="A165" s="7" t="s">
        <v>272</v>
      </c>
      <c r="B165" s="26" t="s">
        <v>197</v>
      </c>
      <c r="C165" s="30"/>
      <c r="D165" s="24"/>
      <c r="E165" s="24">
        <f t="shared" si="21"/>
        <v>1</v>
      </c>
      <c r="F165" s="20">
        <v>1</v>
      </c>
      <c r="G165" s="8"/>
      <c r="H165" s="25">
        <f t="shared" si="24"/>
        <v>0</v>
      </c>
      <c r="I165" s="25">
        <v>5</v>
      </c>
    </row>
    <row r="166" spans="1:9" x14ac:dyDescent="0.2">
      <c r="A166" s="7" t="s">
        <v>273</v>
      </c>
      <c r="B166" s="23" t="s">
        <v>198</v>
      </c>
      <c r="C166" s="30"/>
      <c r="D166" s="24"/>
      <c r="E166" s="24">
        <f t="shared" si="21"/>
        <v>1</v>
      </c>
      <c r="F166" s="20">
        <v>1</v>
      </c>
      <c r="G166" s="8"/>
      <c r="H166" s="25">
        <f t="shared" si="24"/>
        <v>0</v>
      </c>
      <c r="I166" s="25">
        <v>5</v>
      </c>
    </row>
    <row r="167" spans="1:9" x14ac:dyDescent="0.2">
      <c r="A167" s="7" t="s">
        <v>274</v>
      </c>
      <c r="B167" s="26" t="s">
        <v>199</v>
      </c>
      <c r="C167" s="30"/>
      <c r="D167" s="24"/>
      <c r="E167" s="24">
        <f t="shared" si="21"/>
        <v>1</v>
      </c>
      <c r="F167" s="20">
        <v>1</v>
      </c>
      <c r="G167" s="8"/>
      <c r="H167" s="25">
        <f t="shared" si="24"/>
        <v>0</v>
      </c>
      <c r="I167" s="25">
        <v>5</v>
      </c>
    </row>
    <row r="168" spans="1:9" x14ac:dyDescent="0.2">
      <c r="A168" s="7" t="s">
        <v>275</v>
      </c>
      <c r="B168" s="26" t="s">
        <v>200</v>
      </c>
      <c r="C168" s="30"/>
      <c r="D168" s="24"/>
      <c r="E168" s="24">
        <f t="shared" si="21"/>
        <v>1</v>
      </c>
      <c r="F168" s="20">
        <v>1</v>
      </c>
      <c r="G168" s="8"/>
      <c r="H168" s="25">
        <f t="shared" si="24"/>
        <v>0</v>
      </c>
      <c r="I168" s="25">
        <v>5</v>
      </c>
    </row>
    <row r="169" spans="1:9" x14ac:dyDescent="0.2">
      <c r="A169" s="7" t="s">
        <v>276</v>
      </c>
      <c r="B169" s="26" t="s">
        <v>201</v>
      </c>
      <c r="C169" s="30"/>
      <c r="D169" s="24"/>
      <c r="E169" s="24">
        <f t="shared" si="21"/>
        <v>1</v>
      </c>
      <c r="F169" s="20">
        <v>1</v>
      </c>
      <c r="G169" s="8"/>
      <c r="H169" s="25">
        <f t="shared" si="24"/>
        <v>0</v>
      </c>
      <c r="I169" s="25">
        <v>5</v>
      </c>
    </row>
    <row r="170" spans="1:9" x14ac:dyDescent="0.2">
      <c r="A170" s="7" t="s">
        <v>277</v>
      </c>
      <c r="B170" s="26" t="s">
        <v>202</v>
      </c>
      <c r="C170" s="30"/>
      <c r="D170" s="24"/>
      <c r="E170" s="24">
        <f t="shared" si="21"/>
        <v>1</v>
      </c>
      <c r="F170" s="20">
        <v>1</v>
      </c>
      <c r="G170" s="8"/>
      <c r="H170" s="25">
        <f t="shared" si="24"/>
        <v>0</v>
      </c>
      <c r="I170" s="25">
        <v>5</v>
      </c>
    </row>
    <row r="171" spans="1:9" x14ac:dyDescent="0.2">
      <c r="A171" s="7" t="s">
        <v>278</v>
      </c>
      <c r="B171" s="26" t="s">
        <v>203</v>
      </c>
      <c r="C171" s="30"/>
      <c r="D171" s="24"/>
      <c r="E171" s="24">
        <f t="shared" si="21"/>
        <v>1</v>
      </c>
      <c r="F171" s="20">
        <v>1</v>
      </c>
      <c r="G171" s="8"/>
      <c r="H171" s="25">
        <f t="shared" si="24"/>
        <v>0</v>
      </c>
      <c r="I171" s="25">
        <v>5</v>
      </c>
    </row>
    <row r="172" spans="1:9" x14ac:dyDescent="0.2">
      <c r="A172" s="7" t="s">
        <v>279</v>
      </c>
      <c r="B172" s="26" t="s">
        <v>204</v>
      </c>
      <c r="C172" s="30"/>
      <c r="D172" s="24"/>
      <c r="E172" s="24">
        <f t="shared" si="21"/>
        <v>1</v>
      </c>
      <c r="F172" s="20">
        <v>1</v>
      </c>
      <c r="G172" s="8"/>
      <c r="H172" s="25">
        <f t="shared" si="24"/>
        <v>0</v>
      </c>
      <c r="I172" s="25">
        <v>5</v>
      </c>
    </row>
    <row r="173" spans="1:9" x14ac:dyDescent="0.2">
      <c r="A173" s="7" t="s">
        <v>280</v>
      </c>
      <c r="B173" s="26" t="s">
        <v>205</v>
      </c>
      <c r="C173" s="30"/>
      <c r="D173" s="24"/>
      <c r="E173" s="24">
        <f t="shared" si="21"/>
        <v>1</v>
      </c>
      <c r="F173" s="20">
        <v>1</v>
      </c>
      <c r="G173" s="8"/>
      <c r="H173" s="25">
        <f t="shared" si="24"/>
        <v>0</v>
      </c>
      <c r="I173" s="25">
        <v>5</v>
      </c>
    </row>
    <row r="174" spans="1:9" x14ac:dyDescent="0.2">
      <c r="A174" s="7" t="s">
        <v>281</v>
      </c>
      <c r="B174" s="26" t="s">
        <v>206</v>
      </c>
      <c r="C174" s="30"/>
      <c r="D174" s="24"/>
      <c r="E174" s="24">
        <f t="shared" si="21"/>
        <v>1</v>
      </c>
      <c r="F174" s="20">
        <v>1</v>
      </c>
      <c r="G174" s="8"/>
      <c r="H174" s="25">
        <f t="shared" si="24"/>
        <v>0</v>
      </c>
      <c r="I174" s="25">
        <v>5</v>
      </c>
    </row>
    <row r="175" spans="1:9" x14ac:dyDescent="0.2">
      <c r="A175" s="7" t="s">
        <v>282</v>
      </c>
      <c r="B175" s="26" t="s">
        <v>207</v>
      </c>
      <c r="C175" s="30"/>
      <c r="D175" s="24"/>
      <c r="E175" s="24">
        <f t="shared" si="21"/>
        <v>1</v>
      </c>
      <c r="F175" s="20">
        <v>1</v>
      </c>
      <c r="G175" s="8"/>
      <c r="H175" s="25">
        <f t="shared" si="24"/>
        <v>0</v>
      </c>
      <c r="I175" s="25">
        <v>5</v>
      </c>
    </row>
    <row r="176" spans="1:9" x14ac:dyDescent="0.2">
      <c r="A176" s="7" t="s">
        <v>283</v>
      </c>
      <c r="B176" s="26" t="s">
        <v>208</v>
      </c>
      <c r="C176" s="30"/>
      <c r="D176" s="24"/>
      <c r="E176" s="24">
        <f t="shared" si="21"/>
        <v>1</v>
      </c>
      <c r="F176" s="20">
        <v>1</v>
      </c>
      <c r="G176" s="8"/>
      <c r="H176" s="25">
        <f t="shared" si="24"/>
        <v>0</v>
      </c>
      <c r="I176" s="25">
        <v>5</v>
      </c>
    </row>
    <row r="177" spans="1:9" x14ac:dyDescent="0.2">
      <c r="A177" s="7" t="s">
        <v>284</v>
      </c>
      <c r="B177" s="26" t="s">
        <v>209</v>
      </c>
      <c r="C177" s="30"/>
      <c r="D177" s="24"/>
      <c r="E177" s="24">
        <f t="shared" si="21"/>
        <v>1</v>
      </c>
      <c r="F177" s="20">
        <v>1</v>
      </c>
      <c r="G177" s="8"/>
      <c r="H177" s="25">
        <f t="shared" si="24"/>
        <v>0</v>
      </c>
      <c r="I177" s="25">
        <v>5</v>
      </c>
    </row>
    <row r="178" spans="1:9" x14ac:dyDescent="0.2">
      <c r="A178" s="7" t="s">
        <v>285</v>
      </c>
      <c r="B178" s="26" t="s">
        <v>210</v>
      </c>
      <c r="C178" s="30"/>
      <c r="D178" s="24"/>
      <c r="E178" s="24">
        <f t="shared" si="21"/>
        <v>1</v>
      </c>
      <c r="F178" s="20">
        <v>1</v>
      </c>
      <c r="G178" s="8"/>
      <c r="H178" s="25">
        <f t="shared" si="24"/>
        <v>0</v>
      </c>
      <c r="I178" s="25">
        <v>5</v>
      </c>
    </row>
    <row r="179" spans="1:9" x14ac:dyDescent="0.2">
      <c r="A179" s="7" t="s">
        <v>286</v>
      </c>
      <c r="B179" s="26" t="s">
        <v>211</v>
      </c>
      <c r="C179" s="30"/>
      <c r="D179" s="24"/>
      <c r="E179" s="24">
        <f t="shared" si="21"/>
        <v>1</v>
      </c>
      <c r="F179" s="20">
        <v>1</v>
      </c>
      <c r="G179" s="8"/>
      <c r="H179" s="25">
        <f t="shared" si="24"/>
        <v>0</v>
      </c>
      <c r="I179" s="25">
        <v>5</v>
      </c>
    </row>
    <row r="180" spans="1:9" x14ac:dyDescent="0.2">
      <c r="A180" s="7" t="s">
        <v>287</v>
      </c>
      <c r="B180" s="26" t="s">
        <v>212</v>
      </c>
      <c r="C180" s="30"/>
      <c r="D180" s="24"/>
      <c r="E180" s="24">
        <f t="shared" si="21"/>
        <v>1</v>
      </c>
      <c r="F180" s="20">
        <v>1</v>
      </c>
      <c r="G180" s="8"/>
      <c r="H180" s="25">
        <f t="shared" si="24"/>
        <v>0</v>
      </c>
      <c r="I180" s="25">
        <v>5</v>
      </c>
    </row>
    <row r="181" spans="1:9" ht="25.5" x14ac:dyDescent="0.2">
      <c r="A181" s="7" t="s">
        <v>288</v>
      </c>
      <c r="B181" s="26" t="s">
        <v>213</v>
      </c>
      <c r="C181" s="30"/>
      <c r="D181" s="24"/>
      <c r="E181" s="24">
        <f t="shared" si="21"/>
        <v>1</v>
      </c>
      <c r="F181" s="20">
        <v>1</v>
      </c>
      <c r="G181" s="8"/>
      <c r="H181" s="25">
        <f t="shared" si="24"/>
        <v>0</v>
      </c>
      <c r="I181" s="25">
        <v>5</v>
      </c>
    </row>
    <row r="182" spans="1:9" x14ac:dyDescent="0.2">
      <c r="A182" s="7" t="s">
        <v>289</v>
      </c>
      <c r="B182" s="26" t="s">
        <v>214</v>
      </c>
      <c r="C182" s="30"/>
      <c r="D182" s="24"/>
      <c r="E182" s="24">
        <f t="shared" si="21"/>
        <v>1</v>
      </c>
      <c r="F182" s="20">
        <v>1</v>
      </c>
      <c r="G182" s="8"/>
      <c r="H182" s="25">
        <f t="shared" si="24"/>
        <v>0</v>
      </c>
      <c r="I182" s="25">
        <v>5</v>
      </c>
    </row>
    <row r="183" spans="1:9" x14ac:dyDescent="0.2">
      <c r="A183" s="7" t="s">
        <v>290</v>
      </c>
      <c r="B183" s="26" t="s">
        <v>215</v>
      </c>
      <c r="C183" s="30"/>
      <c r="D183" s="24"/>
      <c r="E183" s="24">
        <f t="shared" si="21"/>
        <v>1</v>
      </c>
      <c r="F183" s="20">
        <v>1</v>
      </c>
      <c r="G183" s="8"/>
      <c r="H183" s="25">
        <f t="shared" si="24"/>
        <v>0</v>
      </c>
      <c r="I183" s="25">
        <v>5</v>
      </c>
    </row>
    <row r="184" spans="1:9" x14ac:dyDescent="0.2">
      <c r="A184" s="7" t="s">
        <v>291</v>
      </c>
      <c r="B184" s="26" t="s">
        <v>216</v>
      </c>
      <c r="C184" s="30"/>
      <c r="D184" s="24"/>
      <c r="E184" s="24">
        <f t="shared" si="21"/>
        <v>1</v>
      </c>
      <c r="F184" s="20">
        <v>1</v>
      </c>
      <c r="G184" s="8"/>
      <c r="H184" s="25">
        <f t="shared" si="24"/>
        <v>0</v>
      </c>
      <c r="I184" s="25">
        <v>5</v>
      </c>
    </row>
    <row r="185" spans="1:9" x14ac:dyDescent="0.2">
      <c r="A185" s="7" t="s">
        <v>292</v>
      </c>
      <c r="B185" s="26" t="s">
        <v>217</v>
      </c>
      <c r="C185" s="30"/>
      <c r="D185" s="24"/>
      <c r="E185" s="24">
        <f t="shared" si="21"/>
        <v>1</v>
      </c>
      <c r="F185" s="20">
        <v>1</v>
      </c>
      <c r="G185" s="8"/>
      <c r="H185" s="25">
        <f t="shared" si="24"/>
        <v>0</v>
      </c>
      <c r="I185" s="25">
        <v>5</v>
      </c>
    </row>
    <row r="186" spans="1:9" x14ac:dyDescent="0.2">
      <c r="A186" s="7" t="s">
        <v>293</v>
      </c>
      <c r="B186" s="26" t="s">
        <v>221</v>
      </c>
      <c r="C186" s="30"/>
      <c r="D186" s="24"/>
      <c r="E186" s="24">
        <f t="shared" si="21"/>
        <v>1</v>
      </c>
      <c r="F186" s="20">
        <v>1</v>
      </c>
      <c r="G186" s="8"/>
      <c r="H186" s="25">
        <f t="shared" si="24"/>
        <v>0</v>
      </c>
      <c r="I186" s="25">
        <v>5</v>
      </c>
    </row>
    <row r="187" spans="1:9" x14ac:dyDescent="0.2">
      <c r="A187" s="7" t="s">
        <v>294</v>
      </c>
      <c r="B187" s="26" t="s">
        <v>218</v>
      </c>
      <c r="C187" s="30"/>
      <c r="D187" s="24"/>
      <c r="E187" s="24">
        <f t="shared" si="21"/>
        <v>1</v>
      </c>
      <c r="F187" s="20">
        <v>1</v>
      </c>
      <c r="G187" s="8"/>
      <c r="H187" s="25">
        <f t="shared" si="24"/>
        <v>0</v>
      </c>
      <c r="I187" s="25">
        <v>5</v>
      </c>
    </row>
    <row r="188" spans="1:9" x14ac:dyDescent="0.2">
      <c r="A188" s="7" t="s">
        <v>295</v>
      </c>
      <c r="B188" s="26" t="s">
        <v>219</v>
      </c>
      <c r="C188" s="30"/>
      <c r="D188" s="24"/>
      <c r="E188" s="24">
        <f t="shared" si="21"/>
        <v>1</v>
      </c>
      <c r="F188" s="20">
        <v>1</v>
      </c>
      <c r="G188" s="8"/>
      <c r="H188" s="25">
        <f t="shared" si="24"/>
        <v>0</v>
      </c>
      <c r="I188" s="25">
        <v>5</v>
      </c>
    </row>
    <row r="189" spans="1:9" x14ac:dyDescent="0.2">
      <c r="A189" s="27"/>
      <c r="H189" s="25">
        <f>+SUM(H21:H188)</f>
        <v>0</v>
      </c>
      <c r="I189" s="25">
        <f>+SUM(I21:I188)</f>
        <v>735</v>
      </c>
    </row>
    <row r="190" spans="1:9" x14ac:dyDescent="0.2">
      <c r="D190" s="8"/>
      <c r="E190" s="8"/>
    </row>
    <row r="191" spans="1:9" ht="15" customHeight="1" x14ac:dyDescent="0.2">
      <c r="B191" s="31" t="s">
        <v>300</v>
      </c>
      <c r="C191" s="32">
        <f>+I189</f>
        <v>735</v>
      </c>
    </row>
    <row r="192" spans="1:9" ht="15" customHeight="1" x14ac:dyDescent="0.2">
      <c r="B192" s="31" t="s">
        <v>301</v>
      </c>
      <c r="C192" s="32">
        <f>+H189</f>
        <v>0</v>
      </c>
    </row>
    <row r="193" spans="2:3" ht="15" customHeight="1" x14ac:dyDescent="0.2">
      <c r="B193" s="33" t="s">
        <v>302</v>
      </c>
      <c r="C193" s="34">
        <f>+C192/C191</f>
        <v>0</v>
      </c>
    </row>
  </sheetData>
  <mergeCells count="5">
    <mergeCell ref="A15:C15"/>
    <mergeCell ref="A1:B1"/>
    <mergeCell ref="A12:C12"/>
    <mergeCell ref="A13:C13"/>
    <mergeCell ref="A14:C14"/>
  </mergeCells>
  <pageMargins left="0.70866141732283472" right="0.70866141732283472" top="0.74803149606299213" bottom="0.74803149606299213" header="0.31496062992125984" footer="0.31496062992125984"/>
  <pageSetup orientation="landscape" horizontalDpi="300" verticalDpi="300" r:id="rId1"/>
  <headerFooter>
    <oddFooter>&amp;R&amp;P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Tablas!$A$1:$A$3</xm:f>
          </x14:formula1>
          <xm:sqref>C156:C159 C21:C23 C25:C29 C31:C40 C42:C49 C51:C60 C62:C69 C72:C75 C77:C78 C80:C95 C97:C100 C102:C107 C109:C113 C115 C117:C121 C123:C125 C127:C130 C132 C134:C150 C152:C154 C161:C188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4" sqref="A4"/>
    </sheetView>
  </sheetViews>
  <sheetFormatPr baseColWidth="10" defaultRowHeight="15" x14ac:dyDescent="0.25"/>
  <sheetData>
    <row r="1" spans="1:1" x14ac:dyDescent="0.25">
      <c r="A1" t="s">
        <v>1</v>
      </c>
    </row>
    <row r="2" spans="1:1" x14ac:dyDescent="0.25">
      <c r="A2" t="s">
        <v>2</v>
      </c>
    </row>
    <row r="3" spans="1:1" x14ac:dyDescent="0.25">
      <c r="A3" t="s">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A.1.5 Operaciones</vt:lpstr>
      <vt:lpstr>Tablas</vt:lpstr>
      <vt:lpstr>'A.1.5 Operaciones'!_Toc395083008</vt:lpstr>
      <vt:lpstr>'A.1.5 Operaciones'!Títulos_a_imprimir</vt:lpstr>
      <vt:lpstr>Valores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TAO</dc:creator>
  <cp:lastModifiedBy>Costa, Gabriel Sebastian</cp:lastModifiedBy>
  <cp:lastPrinted>2016-10-31T12:39:45Z</cp:lastPrinted>
  <dcterms:created xsi:type="dcterms:W3CDTF">2016-05-15T18:40:28Z</dcterms:created>
  <dcterms:modified xsi:type="dcterms:W3CDTF">2017-10-11T22:05:04Z</dcterms:modified>
</cp:coreProperties>
</file>