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SCFS_GSP\SCFS_GSP_ADMYCTRL\Ap_ERP\MANUALES\0_ANEXO_B\"/>
    </mc:Choice>
  </mc:AlternateContent>
  <workbookProtection workbookAlgorithmName="SHA-512" workbookHashValue="aGm1Fho3wBX19iCPGxLX6HhijL8wCR7lndlKPsXDdybGaKPCiD9e64AylqDZFrPEjbwtOcQz2/w1Y6ZGFW3Bcg==" workbookSaltValue="JAxWWHiyLZmO8LFnA8TT2Q==" workbookSpinCount="100000" lockStructure="1"/>
  <bookViews>
    <workbookView xWindow="0" yWindow="0" windowWidth="20490" windowHeight="5955"/>
  </bookViews>
  <sheets>
    <sheet name="A1.10 Migraciones" sheetId="1" r:id="rId1"/>
  </sheets>
  <definedNames>
    <definedName name="_xlnm._FilterDatabase" localSheetId="0" hidden="1">'A1.10 Migraciones'!$A$17:$F$17</definedName>
    <definedName name="_Toc395083008" localSheetId="0">'A1.10 Migraciones'!$A$1</definedName>
    <definedName name="_xlnm.Print_Titles" localSheetId="0">'A1.10 Migraciones'!$17:$17</definedName>
    <definedName name="Valores">'A1.10 Migraciones'!$F$18:$G$18</definedName>
  </definedNames>
  <calcPr calcId="152511" calcOnSave="0"/>
</workbook>
</file>

<file path=xl/calcChain.xml><?xml version="1.0" encoding="utf-8"?>
<calcChain xmlns="http://schemas.openxmlformats.org/spreadsheetml/2006/main">
  <c r="I31" i="1" l="1"/>
  <c r="H19" i="1"/>
  <c r="H30" i="1"/>
  <c r="E30" i="1"/>
  <c r="H29" i="1"/>
  <c r="H28" i="1"/>
  <c r="E29" i="1"/>
  <c r="E28" i="1"/>
  <c r="C33" i="1" l="1"/>
  <c r="H26" i="1"/>
  <c r="H25" i="1"/>
  <c r="H23" i="1"/>
  <c r="H22" i="1"/>
  <c r="H21" i="1"/>
  <c r="H20" i="1"/>
  <c r="H31" i="1" l="1"/>
  <c r="C34" i="1"/>
  <c r="C35" i="1" s="1"/>
  <c r="E26" i="1"/>
  <c r="E25" i="1"/>
  <c r="E23" i="1"/>
  <c r="E22" i="1"/>
  <c r="E21" i="1"/>
  <c r="E20" i="1"/>
  <c r="E19" i="1" l="1"/>
</calcChain>
</file>

<file path=xl/sharedStrings.xml><?xml version="1.0" encoding="utf-8"?>
<sst xmlns="http://schemas.openxmlformats.org/spreadsheetml/2006/main" count="50" uniqueCount="49">
  <si>
    <t>A continuación clasificamos los requerimientos según nuestro entendimiento y experiencia del mercado:</t>
  </si>
  <si>
    <t>T</t>
  </si>
  <si>
    <t>P</t>
  </si>
  <si>
    <t>N</t>
  </si>
  <si>
    <t>Puntaje Asignado</t>
  </si>
  <si>
    <t>Solicitamos al Oferente completar en la tabla a continuación, columna C, con el mejor entendimiento y experiencia del Oferente el Grado de Adherencia (T, P ó N) de la solución que propone, en función a su entendimiento y experiencia en la industria:</t>
  </si>
  <si>
    <t>&lt;OFERENTE&gt;</t>
  </si>
  <si>
    <t>Nro. de Requerimiento</t>
  </si>
  <si>
    <t>Requerimiento Crítico ó Importante
(Pasa/No Pasa)</t>
  </si>
  <si>
    <t>Descripción del grado de cumplimiento del requerimiento de negocio TAO</t>
  </si>
  <si>
    <t>El puntaje del Oferente surgirá de la sumatoria de respuestas al Grado de Adherencia asignado a cada requerimiento de negocio de TAO. TAO asignará el puntaje en Columna D.</t>
  </si>
  <si>
    <t>Los Requerimientos Críticos serán definitorios al momento de evaluar una solución ERP; estos son clave para la operación de TAO.</t>
  </si>
  <si>
    <t>Puntaje Asignado por TAO</t>
  </si>
  <si>
    <t>Grado de Cumplimiento Requerimientos Funcionales de TAO</t>
  </si>
  <si>
    <t>Grado de Cumplimiento</t>
  </si>
  <si>
    <t>Funcionalidad Requerida por Trenes Argentinas Operacones (TAO)</t>
  </si>
  <si>
    <t xml:space="preserve"> </t>
  </si>
  <si>
    <t>Recursos Humanos</t>
  </si>
  <si>
    <t>Adminstracion y Finanzas</t>
  </si>
  <si>
    <t>Migración Maestro de Puestos Teóricos de Trabajo y de Puestos Asignados de la Estructura Organizativa</t>
  </si>
  <si>
    <t>Migración Maestro de Datos Generales del empleado, Fotos, CVs, Domicilios, Coberturas Sociales, Grupo Familiar, Formaciones Académicas, Lugares y Formas de Pago, Categorías, Antigüedad con cada tipo de tratamiento, Embargos, Saldos de embargos, Saldos Vacaciones y Licencias por vacaciones pendientes de gozar.</t>
  </si>
  <si>
    <t>Migración de licencias con períodos vigentes, con identificaciones necesarias para determinar cuales tienen que ser pagadas posterior a la migración</t>
  </si>
  <si>
    <t>Migración de los días acumulados por enfermedad (Reserva de Puesto)</t>
  </si>
  <si>
    <t>1.1</t>
  </si>
  <si>
    <t>1.2</t>
  </si>
  <si>
    <t>1.3</t>
  </si>
  <si>
    <t>1.4</t>
  </si>
  <si>
    <t>1.5</t>
  </si>
  <si>
    <t>2.1</t>
  </si>
  <si>
    <t>Saldos contables. (cantidad de años a definir, dependiendo de fecha de corte)</t>
  </si>
  <si>
    <t>2.2</t>
  </si>
  <si>
    <t>Operaciones pendientes (ordenes de compra, facturas a cobrar y a pagar)</t>
  </si>
  <si>
    <t>Puntaje</t>
  </si>
  <si>
    <t>Maximo</t>
  </si>
  <si>
    <t>PUNTAJE MÁXIMO</t>
  </si>
  <si>
    <t>PUNTAJE OBTENIDO</t>
  </si>
  <si>
    <t>% DE CUMPLIMIENTO</t>
  </si>
  <si>
    <r>
      <rPr>
        <b/>
        <u/>
        <sz val="10"/>
        <color theme="1"/>
        <rFont val="Arial"/>
        <family val="2"/>
      </rPr>
      <t>Cumple Totalmente y es Provista</t>
    </r>
    <r>
      <rPr>
        <b/>
        <sz val="10"/>
        <color theme="1"/>
        <rFont val="Arial"/>
        <family val="2"/>
      </rPr>
      <t>:</t>
    </r>
    <r>
      <rPr>
        <sz val="10"/>
        <color theme="1"/>
        <rFont val="Arial"/>
        <family val="2"/>
      </rPr>
      <t xml:space="preserve"> La funcionalidad solicitada es provista por el software en forma estándar a través de configuración "básica" del aplicativo</t>
    </r>
  </si>
  <si>
    <r>
      <rPr>
        <b/>
        <u/>
        <sz val="10"/>
        <color theme="1"/>
        <rFont val="Arial"/>
        <family val="2"/>
      </rPr>
      <t>Cumple Parcialmente (Requiere Desarrollo)</t>
    </r>
    <r>
      <rPr>
        <sz val="10"/>
        <color theme="1"/>
        <rFont val="Arial"/>
        <family val="2"/>
      </rPr>
      <t>: La funcionalidad solicitada es provista parcialmente en forma standard y requiere cierto grado de desarrollo para su cumplimiento total. En Anexo B7 – Listado de Desarrollos - indicar complejidad (Alta, Media, Baja) en función de las horas estimadas para su desarrollo (Especificación, programación, prueba), Además Identificar el/los desarrollos y estimar dentro de las horas de desarrollo,</t>
    </r>
  </si>
  <si>
    <r>
      <rPr>
        <b/>
        <u/>
        <sz val="10"/>
        <color theme="1"/>
        <rFont val="Arial"/>
        <family val="2"/>
      </rPr>
      <t>No Cubre</t>
    </r>
    <r>
      <rPr>
        <sz val="10"/>
        <color theme="1"/>
        <rFont val="Arial"/>
        <family val="2"/>
      </rPr>
      <t>: el software propuesto no cumple con dicho requerimiento, y no está cubierto por la propuesta</t>
    </r>
  </si>
  <si>
    <t>Migración de los datos acumulados de liquidaciones, liquidaciones anteriores o cualquier dato necesario para la continuidad de la liquidación.( se necesitará contar con la informacion del año en curso, más la del año anterior)</t>
  </si>
  <si>
    <t>Abastecimientos - Inventario</t>
  </si>
  <si>
    <t>3.1</t>
  </si>
  <si>
    <t>3.2</t>
  </si>
  <si>
    <t>3.3</t>
  </si>
  <si>
    <t>Maestro de articulos, Sucursales, Plantas</t>
  </si>
  <si>
    <t>Saldos de inventario  (cantidad de años a definir, dependiendo de fecha de corte)</t>
  </si>
  <si>
    <t>Transacciones pendientes</t>
  </si>
  <si>
    <t>Se consideran requerimientos estándar aquellos que son configurables a través de tablas de configuración para poder atender variantes de negocio; tanto el usuario experto ó analista puedan configurar libremente estas tablas sin conocimiento de codificación ni generación ni mantenimiento futuro de código. La tabla de configuración envía parámetros a los programas existentes que identifican el caso o variante de negocio. El OFERENTE que tenga herramientas para generación de código automáticamente deberá considerar estas adaptaciones fuera de la solución estándar, y declarar las mismas como Desarrollos en Anexo A.2.2 Listado de Desarrollos.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</si>
</sst>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_ ;\-#,##0\ 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49" fontId="1" fillId="0" borderId="0" xfId="0" applyNumberFormat="1" applyFont="1"/>
    <xf numFmtId="49" fontId="1" fillId="0" borderId="0" xfId="0" applyNumberFormat="1" applyFont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4" fillId="3" borderId="0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/>
    </xf>
    <xf numFmtId="0" fontId="6" fillId="2" borderId="1" xfId="0" quotePrefix="1" applyFont="1" applyFill="1" applyBorder="1" applyAlignment="1">
      <alignment horizontal="left"/>
    </xf>
    <xf numFmtId="0" fontId="6" fillId="2" borderId="1" xfId="0" applyFont="1" applyFill="1" applyBorder="1" applyAlignment="1"/>
    <xf numFmtId="0" fontId="2" fillId="0" borderId="0" xfId="0" applyFont="1" applyAlignment="1">
      <alignment horizontal="center" vertical="center"/>
    </xf>
    <xf numFmtId="2" fontId="2" fillId="0" borderId="0" xfId="0" applyNumberFormat="1" applyFont="1"/>
    <xf numFmtId="0" fontId="4" fillId="0" borderId="1" xfId="0" applyNumberFormat="1" applyFont="1" applyBorder="1" applyAlignment="1">
      <alignment horizontal="center" vertical="center"/>
    </xf>
    <xf numFmtId="0" fontId="2" fillId="0" borderId="1" xfId="0" quotePrefix="1" applyFont="1" applyBorder="1" applyAlignment="1">
      <alignment wrapText="1"/>
    </xf>
    <xf numFmtId="0" fontId="2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0" xfId="0" applyFont="1" applyAlignment="1" applyProtection="1">
      <alignment horizontal="center" vertical="center"/>
    </xf>
    <xf numFmtId="0" fontId="6" fillId="2" borderId="1" xfId="0" quotePrefix="1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2" fillId="0" borderId="0" xfId="0" applyFont="1" applyFill="1" applyBorder="1" applyAlignment="1" applyProtection="1">
      <alignment horizontal="center" vertical="center"/>
    </xf>
    <xf numFmtId="49" fontId="7" fillId="0" borderId="0" xfId="0" applyNumberFormat="1" applyFont="1"/>
    <xf numFmtId="0" fontId="9" fillId="4" borderId="1" xfId="0" applyFont="1" applyFill="1" applyBorder="1" applyAlignment="1" applyProtection="1">
      <alignment vertical="center"/>
      <protection locked="0"/>
    </xf>
    <xf numFmtId="0" fontId="6" fillId="2" borderId="1" xfId="0" applyFont="1" applyFill="1" applyBorder="1" applyAlignment="1">
      <alignment horizontal="right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0" fontId="4" fillId="2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left" vertical="center"/>
    </xf>
    <xf numFmtId="0" fontId="9" fillId="0" borderId="0" xfId="0" applyFont="1" applyFill="1" applyBorder="1" applyAlignment="1" applyProtection="1">
      <alignment vertical="center"/>
      <protection locked="0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tabSelected="1" topLeftCell="B16" zoomScaleNormal="100" workbookViewId="0">
      <selection activeCell="C17" sqref="C17"/>
    </sheetView>
  </sheetViews>
  <sheetFormatPr baseColWidth="10" defaultColWidth="10.875" defaultRowHeight="12.75" x14ac:dyDescent="0.2"/>
  <cols>
    <col min="1" max="1" width="18.375" style="5" customWidth="1"/>
    <col min="2" max="2" width="86" style="4" customWidth="1"/>
    <col min="3" max="3" width="13" style="1" customWidth="1"/>
    <col min="4" max="4" width="12.625" style="4" customWidth="1"/>
    <col min="5" max="5" width="14.375" style="4" hidden="1" customWidth="1"/>
    <col min="6" max="6" width="1.125" style="3" hidden="1" customWidth="1"/>
    <col min="7" max="7" width="7.375" style="4" hidden="1" customWidth="1"/>
    <col min="8" max="8" width="11.375" style="4" hidden="1" customWidth="1"/>
    <col min="9" max="9" width="10.875" style="4" hidden="1" customWidth="1"/>
    <col min="10" max="16384" width="10.875" style="4"/>
  </cols>
  <sheetData>
    <row r="1" spans="1:5" ht="18" x14ac:dyDescent="0.2">
      <c r="A1" s="38" t="s">
        <v>13</v>
      </c>
      <c r="B1" s="38"/>
      <c r="D1" s="2"/>
      <c r="E1" s="2"/>
    </row>
    <row r="2" spans="1:5" ht="9" customHeight="1" x14ac:dyDescent="0.2">
      <c r="A2" s="35"/>
      <c r="B2" s="35"/>
      <c r="D2" s="2"/>
      <c r="E2" s="2"/>
    </row>
    <row r="3" spans="1:5" ht="18" x14ac:dyDescent="0.25">
      <c r="A3" s="28"/>
      <c r="B3" s="29" t="s">
        <v>6</v>
      </c>
    </row>
    <row r="4" spans="1:5" ht="6.75" customHeight="1" x14ac:dyDescent="0.25">
      <c r="A4" s="28"/>
      <c r="B4" s="36"/>
    </row>
    <row r="5" spans="1:5" x14ac:dyDescent="0.2">
      <c r="A5" s="6" t="s">
        <v>0</v>
      </c>
    </row>
    <row r="7" spans="1:5" ht="41.25" customHeight="1" x14ac:dyDescent="0.2">
      <c r="A7" s="7" t="s">
        <v>14</v>
      </c>
      <c r="B7" s="8" t="s">
        <v>9</v>
      </c>
      <c r="C7" s="8" t="s">
        <v>4</v>
      </c>
    </row>
    <row r="8" spans="1:5" ht="25.5" x14ac:dyDescent="0.2">
      <c r="A8" s="9" t="s">
        <v>1</v>
      </c>
      <c r="B8" s="10" t="s">
        <v>37</v>
      </c>
      <c r="C8" s="11">
        <v>5</v>
      </c>
    </row>
    <row r="9" spans="1:5" ht="51" x14ac:dyDescent="0.2">
      <c r="A9" s="9" t="s">
        <v>2</v>
      </c>
      <c r="B9" s="10" t="s">
        <v>38</v>
      </c>
      <c r="C9" s="11">
        <v>2</v>
      </c>
    </row>
    <row r="10" spans="1:5" x14ac:dyDescent="0.2">
      <c r="A10" s="9" t="s">
        <v>3</v>
      </c>
      <c r="B10" s="10" t="s">
        <v>39</v>
      </c>
      <c r="C10" s="11">
        <v>0</v>
      </c>
    </row>
    <row r="11" spans="1:5" x14ac:dyDescent="0.2">
      <c r="A11" s="12"/>
      <c r="B11" s="13"/>
    </row>
    <row r="12" spans="1:5" ht="32.25" customHeight="1" x14ac:dyDescent="0.2">
      <c r="A12" s="37" t="s">
        <v>5</v>
      </c>
      <c r="B12" s="37"/>
      <c r="C12" s="37"/>
    </row>
    <row r="13" spans="1:5" ht="32.25" customHeight="1" x14ac:dyDescent="0.2">
      <c r="A13" s="37" t="s">
        <v>10</v>
      </c>
      <c r="B13" s="37"/>
      <c r="C13" s="37"/>
    </row>
    <row r="14" spans="1:5" ht="78" customHeight="1" x14ac:dyDescent="0.2">
      <c r="A14" s="37" t="s">
        <v>48</v>
      </c>
      <c r="B14" s="37"/>
      <c r="C14" s="37"/>
    </row>
    <row r="15" spans="1:5" ht="32.25" hidden="1" customHeight="1" x14ac:dyDescent="0.2">
      <c r="A15" s="37" t="s">
        <v>11</v>
      </c>
      <c r="B15" s="37"/>
      <c r="C15" s="37"/>
    </row>
    <row r="17" spans="1:9" ht="51" x14ac:dyDescent="0.2">
      <c r="A17" s="7" t="s">
        <v>7</v>
      </c>
      <c r="B17" s="8" t="s">
        <v>15</v>
      </c>
      <c r="C17" s="8" t="s">
        <v>14</v>
      </c>
      <c r="D17" s="8" t="s">
        <v>12</v>
      </c>
      <c r="E17" s="8" t="s">
        <v>8</v>
      </c>
      <c r="H17" s="14" t="s">
        <v>32</v>
      </c>
      <c r="I17" s="14" t="s">
        <v>33</v>
      </c>
    </row>
    <row r="18" spans="1:9" x14ac:dyDescent="0.2">
      <c r="A18" s="15">
        <v>1</v>
      </c>
      <c r="B18" s="16" t="s">
        <v>17</v>
      </c>
      <c r="C18" s="16"/>
      <c r="D18" s="16"/>
      <c r="E18" s="17"/>
      <c r="F18" s="18" t="s">
        <v>16</v>
      </c>
      <c r="G18" s="1"/>
      <c r="I18" s="19"/>
    </row>
    <row r="19" spans="1:9" x14ac:dyDescent="0.2">
      <c r="A19" s="20" t="s">
        <v>23</v>
      </c>
      <c r="B19" s="21" t="s">
        <v>19</v>
      </c>
      <c r="C19" s="34"/>
      <c r="D19" s="22"/>
      <c r="E19" s="23">
        <f>F19</f>
        <v>1</v>
      </c>
      <c r="F19" s="18">
        <v>1</v>
      </c>
      <c r="H19" s="24">
        <f t="shared" ref="H19" si="0">IF(ISERROR(VLOOKUP(C19,$A$8:$C$10,3,FALSE))=TRUE,0,VLOOKUP(C19,$A$8:$C$10,3,FALSE))</f>
        <v>0</v>
      </c>
      <c r="I19" s="24">
        <v>5</v>
      </c>
    </row>
    <row r="20" spans="1:9" ht="38.25" x14ac:dyDescent="0.2">
      <c r="A20" s="20" t="s">
        <v>24</v>
      </c>
      <c r="B20" s="21" t="s">
        <v>20</v>
      </c>
      <c r="C20" s="34"/>
      <c r="D20" s="22"/>
      <c r="E20" s="23">
        <f t="shared" ref="E20:E30" si="1">F20</f>
        <v>1</v>
      </c>
      <c r="F20" s="18">
        <v>1</v>
      </c>
      <c r="H20" s="24">
        <f t="shared" ref="H20" si="2">IF(ISERROR(VLOOKUP(C20,$A$8:$C$10,3,FALSE))=TRUE,0,VLOOKUP(C20,$A$8:$C$10,3,FALSE))</f>
        <v>0</v>
      </c>
      <c r="I20" s="24">
        <v>5</v>
      </c>
    </row>
    <row r="21" spans="1:9" ht="25.5" x14ac:dyDescent="0.2">
      <c r="A21" s="20" t="s">
        <v>25</v>
      </c>
      <c r="B21" s="21" t="s">
        <v>40</v>
      </c>
      <c r="C21" s="34"/>
      <c r="D21" s="22"/>
      <c r="E21" s="23">
        <f t="shared" si="1"/>
        <v>1</v>
      </c>
      <c r="F21" s="18">
        <v>1</v>
      </c>
      <c r="H21" s="24">
        <f t="shared" ref="H21:H26" si="3">IF(ISERROR(VLOOKUP(C21,$A$8:$C$10,3,FALSE))=TRUE,0,VLOOKUP(C21,$A$8:$C$10,3,FALSE))</f>
        <v>0</v>
      </c>
      <c r="I21" s="24">
        <v>5</v>
      </c>
    </row>
    <row r="22" spans="1:9" ht="25.5" x14ac:dyDescent="0.2">
      <c r="A22" s="20" t="s">
        <v>26</v>
      </c>
      <c r="B22" s="21" t="s">
        <v>21</v>
      </c>
      <c r="C22" s="34"/>
      <c r="D22" s="22"/>
      <c r="E22" s="23">
        <f t="shared" si="1"/>
        <v>1</v>
      </c>
      <c r="F22" s="18">
        <v>1</v>
      </c>
      <c r="H22" s="24">
        <f t="shared" si="3"/>
        <v>0</v>
      </c>
      <c r="I22" s="24">
        <v>5</v>
      </c>
    </row>
    <row r="23" spans="1:9" ht="15.75" customHeight="1" x14ac:dyDescent="0.2">
      <c r="A23" s="20" t="s">
        <v>27</v>
      </c>
      <c r="B23" s="21" t="s">
        <v>22</v>
      </c>
      <c r="C23" s="34"/>
      <c r="D23" s="22"/>
      <c r="E23" s="23">
        <f t="shared" si="1"/>
        <v>1</v>
      </c>
      <c r="F23" s="18">
        <v>1</v>
      </c>
      <c r="H23" s="24">
        <f t="shared" si="3"/>
        <v>0</v>
      </c>
      <c r="I23" s="24">
        <v>5</v>
      </c>
    </row>
    <row r="24" spans="1:9" x14ac:dyDescent="0.2">
      <c r="A24" s="15">
        <v>2</v>
      </c>
      <c r="B24" s="16" t="s">
        <v>18</v>
      </c>
      <c r="C24" s="25"/>
      <c r="D24" s="25"/>
      <c r="E24" s="17"/>
      <c r="F24" s="18">
        <v>1</v>
      </c>
      <c r="H24" s="25"/>
      <c r="I24" s="25"/>
    </row>
    <row r="25" spans="1:9" x14ac:dyDescent="0.2">
      <c r="A25" s="20" t="s">
        <v>28</v>
      </c>
      <c r="B25" s="26" t="s">
        <v>29</v>
      </c>
      <c r="C25" s="34"/>
      <c r="D25" s="22"/>
      <c r="E25" s="23">
        <f t="shared" si="1"/>
        <v>1</v>
      </c>
      <c r="F25" s="18">
        <v>1</v>
      </c>
      <c r="H25" s="24">
        <f t="shared" si="3"/>
        <v>0</v>
      </c>
      <c r="I25" s="24">
        <v>5</v>
      </c>
    </row>
    <row r="26" spans="1:9" x14ac:dyDescent="0.2">
      <c r="A26" s="20" t="s">
        <v>30</v>
      </c>
      <c r="B26" s="26" t="s">
        <v>31</v>
      </c>
      <c r="C26" s="34"/>
      <c r="D26" s="22"/>
      <c r="E26" s="23">
        <f t="shared" si="1"/>
        <v>1</v>
      </c>
      <c r="F26" s="18">
        <v>1</v>
      </c>
      <c r="H26" s="24">
        <f t="shared" si="3"/>
        <v>0</v>
      </c>
      <c r="I26" s="24">
        <v>5</v>
      </c>
    </row>
    <row r="27" spans="1:9" x14ac:dyDescent="0.2">
      <c r="A27" s="15">
        <v>3</v>
      </c>
      <c r="B27" s="16" t="s">
        <v>41</v>
      </c>
      <c r="C27" s="25"/>
      <c r="D27" s="25"/>
      <c r="E27" s="25"/>
      <c r="F27" s="18"/>
      <c r="H27" s="24"/>
      <c r="I27" s="24"/>
    </row>
    <row r="28" spans="1:9" x14ac:dyDescent="0.2">
      <c r="A28" s="20" t="s">
        <v>42</v>
      </c>
      <c r="B28" s="26" t="s">
        <v>45</v>
      </c>
      <c r="C28" s="34"/>
      <c r="D28" s="22"/>
      <c r="E28" s="23">
        <f t="shared" si="1"/>
        <v>0</v>
      </c>
      <c r="F28" s="18"/>
      <c r="H28" s="24">
        <f t="shared" ref="H28:H29" si="4">IF(ISERROR(VLOOKUP(C28,$A$8:$C$10,3,FALSE))=TRUE,0,VLOOKUP(C28,$A$8:$C$10,3,FALSE))</f>
        <v>0</v>
      </c>
      <c r="I28" s="24">
        <v>5</v>
      </c>
    </row>
    <row r="29" spans="1:9" x14ac:dyDescent="0.2">
      <c r="A29" s="20" t="s">
        <v>43</v>
      </c>
      <c r="B29" s="26" t="s">
        <v>46</v>
      </c>
      <c r="C29" s="34"/>
      <c r="D29" s="22"/>
      <c r="E29" s="23">
        <f t="shared" si="1"/>
        <v>0</v>
      </c>
      <c r="F29" s="18"/>
      <c r="H29" s="24">
        <f t="shared" si="4"/>
        <v>0</v>
      </c>
      <c r="I29" s="24">
        <v>5</v>
      </c>
    </row>
    <row r="30" spans="1:9" x14ac:dyDescent="0.2">
      <c r="A30" s="20" t="s">
        <v>44</v>
      </c>
      <c r="B30" s="26" t="s">
        <v>47</v>
      </c>
      <c r="C30" s="34"/>
      <c r="D30" s="22"/>
      <c r="E30" s="23">
        <f t="shared" si="1"/>
        <v>0</v>
      </c>
      <c r="F30" s="18"/>
      <c r="H30" s="24">
        <f t="shared" ref="H30" si="5">IF(ISERROR(VLOOKUP(C30,$A$8:$C$10,3,FALSE))=TRUE,0,VLOOKUP(C30,$A$8:$C$10,3,FALSE))</f>
        <v>0</v>
      </c>
      <c r="I30" s="24">
        <v>5</v>
      </c>
    </row>
    <row r="31" spans="1:9" x14ac:dyDescent="0.2">
      <c r="H31" s="27">
        <f>+SUM(H19:H30)</f>
        <v>0</v>
      </c>
      <c r="I31" s="27">
        <f>+SUM(I19:I30)</f>
        <v>50</v>
      </c>
    </row>
    <row r="33" spans="2:3" x14ac:dyDescent="0.2">
      <c r="B33" s="30" t="s">
        <v>34</v>
      </c>
      <c r="C33" s="31">
        <f>+I31</f>
        <v>50</v>
      </c>
    </row>
    <row r="34" spans="2:3" x14ac:dyDescent="0.2">
      <c r="B34" s="30" t="s">
        <v>35</v>
      </c>
      <c r="C34" s="31">
        <f>+H31</f>
        <v>0</v>
      </c>
    </row>
    <row r="35" spans="2:3" x14ac:dyDescent="0.2">
      <c r="B35" s="32" t="s">
        <v>36</v>
      </c>
      <c r="C35" s="33">
        <f>+C34/C33</f>
        <v>0</v>
      </c>
    </row>
  </sheetData>
  <sheetProtection algorithmName="SHA-512" hashValue="1zC6pxJwWz2J7lbq1hI1GA88cdt1UKWs2xB60oBR1az/uKsQtUax8K90BEnNeTHn7OMkErqhZUN0WsjeE+JoAQ==" saltValue="d3hMJp0IZPbu3FsI0/XOhA==" spinCount="100000" sheet="1" objects="1" scenarios="1"/>
  <mergeCells count="5">
    <mergeCell ref="A15:C15"/>
    <mergeCell ref="A1:B1"/>
    <mergeCell ref="A12:C12"/>
    <mergeCell ref="A13:C13"/>
    <mergeCell ref="A14:C14"/>
  </mergeCells>
  <dataValidations count="1">
    <dataValidation type="list" allowBlank="1" showInputMessage="1" showErrorMessage="1" sqref="C19:C23 C25:C26 C28:C30">
      <formula1>$A$8:$A$10</formula1>
    </dataValidation>
  </dataValidations>
  <pageMargins left="0.70866141732283472" right="0.70866141732283472" top="0.74803149606299213" bottom="0.74803149606299213" header="0.31496062992125984" footer="0.31496062992125984"/>
  <pageSetup orientation="landscape" horizontalDpi="300" verticalDpi="300" r:id="rId1"/>
  <headerFooter>
    <oddFooter>&amp;R&amp;P de 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A1.10 Migraciones</vt:lpstr>
      <vt:lpstr>'A1.10 Migraciones'!_Toc395083008</vt:lpstr>
      <vt:lpstr>'A1.10 Migraciones'!Títulos_a_imprimir</vt:lpstr>
      <vt:lpstr>Valores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</dc:creator>
  <cp:lastModifiedBy>Costa, Gabriel Sebastian</cp:lastModifiedBy>
  <cp:lastPrinted>2016-10-31T12:39:45Z</cp:lastPrinted>
  <dcterms:created xsi:type="dcterms:W3CDTF">2016-05-15T18:40:28Z</dcterms:created>
  <dcterms:modified xsi:type="dcterms:W3CDTF">2017-10-13T15:49:00Z</dcterms:modified>
</cp:coreProperties>
</file>