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0 ANEXO B\"/>
    </mc:Choice>
  </mc:AlternateContent>
  <workbookProtection workbookAlgorithmName="SHA-512" workbookHashValue="LICB7EfkIg2cCvvd96R2mUoNP2+/VFtq1mhbPaDe/zRVDo0YuuLGIa/Wkn/CaRa6ltZJcAMay+Dby4PIkpk6+Q==" workbookSaltValue="xnnkyLyk8ggxXpJYEZxK3w==" workbookSpinCount="100000" lockStructure="1"/>
  <bookViews>
    <workbookView xWindow="0" yWindow="0" windowWidth="20490" windowHeight="6555"/>
  </bookViews>
  <sheets>
    <sheet name="A.1.4 Comercial  Etapa 2" sheetId="1" r:id="rId1"/>
    <sheet name="Tabla" sheetId="2" state="hidden" r:id="rId2"/>
  </sheets>
  <definedNames>
    <definedName name="_xlnm._FilterDatabase" localSheetId="0" hidden="1">'A.1.4 Comercial  Etapa 2'!$A$16:$E$61</definedName>
    <definedName name="_Toc395083008" localSheetId="0">'A.1.4 Comercial  Etapa 2'!$A$1</definedName>
    <definedName name="_xlnm.Print_Titles" localSheetId="0">'A.1.4 Comercial  Etapa 2'!$17:$17</definedName>
    <definedName name="Valores">'A.1.4 Comercial  Etapa 2'!$F$18:$G$18</definedName>
  </definedNames>
  <calcPr calcId="152511"/>
</workbook>
</file>

<file path=xl/calcChain.xml><?xml version="1.0" encoding="utf-8"?>
<calcChain xmlns="http://schemas.openxmlformats.org/spreadsheetml/2006/main">
  <c r="C61" i="1" l="1"/>
  <c r="I59" i="1"/>
  <c r="H58" i="1"/>
  <c r="H57" i="1"/>
  <c r="H56" i="1"/>
  <c r="H55" i="1"/>
  <c r="H54" i="1"/>
  <c r="H53" i="1"/>
  <c r="H52" i="1"/>
  <c r="H51" i="1"/>
  <c r="H50" i="1"/>
  <c r="H48" i="1"/>
  <c r="H47" i="1"/>
  <c r="H46" i="1"/>
  <c r="H45" i="1"/>
  <c r="H44" i="1"/>
  <c r="H43" i="1"/>
  <c r="H42" i="1"/>
  <c r="H41" i="1"/>
  <c r="H40" i="1"/>
  <c r="H39" i="1"/>
  <c r="H38" i="1"/>
  <c r="H37" i="1"/>
  <c r="H35" i="1"/>
  <c r="H34" i="1"/>
  <c r="H33" i="1"/>
  <c r="H32" i="1"/>
  <c r="H31" i="1"/>
  <c r="H30" i="1"/>
  <c r="H29" i="1"/>
  <c r="H28" i="1"/>
  <c r="H27" i="1"/>
  <c r="H26" i="1"/>
  <c r="H25" i="1"/>
  <c r="H24" i="1"/>
  <c r="H23" i="1"/>
  <c r="H22" i="1"/>
  <c r="H21" i="1"/>
  <c r="H20" i="1"/>
  <c r="H19" i="1"/>
  <c r="H59" i="1" l="1"/>
  <c r="C62" i="1" s="1"/>
  <c r="C63" i="1" s="1"/>
  <c r="E58" i="1"/>
  <c r="E20" i="1"/>
  <c r="E21" i="1"/>
  <c r="E22" i="1"/>
  <c r="E23" i="1"/>
  <c r="E24" i="1"/>
  <c r="E25" i="1"/>
  <c r="E26" i="1"/>
  <c r="E27" i="1"/>
  <c r="E28" i="1"/>
  <c r="E29" i="1"/>
  <c r="E30" i="1"/>
  <c r="E31" i="1"/>
  <c r="E32" i="1"/>
  <c r="E33" i="1"/>
  <c r="E34" i="1"/>
  <c r="E35" i="1"/>
  <c r="E37" i="1"/>
  <c r="E38" i="1"/>
  <c r="E39" i="1"/>
  <c r="E40" i="1"/>
  <c r="E41" i="1"/>
  <c r="E42" i="1"/>
  <c r="E43" i="1"/>
  <c r="E44" i="1"/>
  <c r="E45" i="1"/>
  <c r="E46" i="1"/>
  <c r="E47" i="1"/>
  <c r="E48" i="1"/>
  <c r="E50" i="1"/>
  <c r="E51" i="1"/>
  <c r="E52" i="1"/>
  <c r="E53" i="1"/>
  <c r="E54" i="1"/>
  <c r="E55" i="1"/>
  <c r="E56" i="1"/>
  <c r="E57" i="1"/>
  <c r="E19" i="1"/>
</calcChain>
</file>

<file path=xl/sharedStrings.xml><?xml version="1.0" encoding="utf-8"?>
<sst xmlns="http://schemas.openxmlformats.org/spreadsheetml/2006/main" count="114" uniqueCount="101">
  <si>
    <t>A continuación clasificamos los requerimientos según nuestro entendimiento y experiencia del mercado:</t>
  </si>
  <si>
    <t>T</t>
  </si>
  <si>
    <t>P</t>
  </si>
  <si>
    <t>N</t>
  </si>
  <si>
    <t>Puntaje Asignado</t>
  </si>
  <si>
    <t>Solicitamos al Oferente completar en la tabla a continuación, columna C, con el mejor entendimiento y experiencia del Oferente el Grado de Adherencia (T, P ó N) de la solución que propone, en función a su entendimiento y experiencia en la industria:</t>
  </si>
  <si>
    <t>&lt;OFERENTE&gt;</t>
  </si>
  <si>
    <t>Nro. de Requerimiento</t>
  </si>
  <si>
    <t>Requerimiento Crítico ó Importante
(Pasa/No Pasa)</t>
  </si>
  <si>
    <t>Descripción del grado de cumplimiento del requerimiento de negocio TAO</t>
  </si>
  <si>
    <t>Los Requerimientos Críticos serán definitorios al momento de evaluar una solución ERP; estos son clave para la operación de TAO.</t>
  </si>
  <si>
    <t>Puntaje Asignado por TAO</t>
  </si>
  <si>
    <t>Grado de Cumplimiento Requerimientos Funcionales de TAO</t>
  </si>
  <si>
    <t>Grado de Cumplimiento</t>
  </si>
  <si>
    <t>1.1</t>
  </si>
  <si>
    <t>2.1</t>
  </si>
  <si>
    <t>3.1</t>
  </si>
  <si>
    <t>3.2</t>
  </si>
  <si>
    <t>3.3</t>
  </si>
  <si>
    <t>3.4</t>
  </si>
  <si>
    <t>3.5</t>
  </si>
  <si>
    <t>3.6</t>
  </si>
  <si>
    <t>Funcionalidad Requerida por Trenes Argentinas Operacones (TAO)</t>
  </si>
  <si>
    <t>El sistema de permitir el ABM de los Contratos que es la relación entre los beneficiarios de permisos precarios de uso (Permisionarios) y los "Bienes" que componen el ámbito de gestión de la Gerencia.</t>
  </si>
  <si>
    <t>Filtros: El sistema debe permitir listar los Contratos por filtros configurables por el usuario en base a los 10 campos más relevantes de búsqueda.</t>
  </si>
  <si>
    <t xml:space="preserve">Fitros: Los filtros deben permitir guardar seteos para usos futuros. </t>
  </si>
  <si>
    <t>Filtros: los resultados de los filtros de Bienes deben traer en sus resultados, el CUIL o DNI del permisionario. El grupo Económico, Razón Social, Cant de Contratos vigentes</t>
  </si>
  <si>
    <t>Alta de Contratos: el sistema debe permitir el alta de contratos, para lo que deberá contemplar la gestión de los siguientes datos: Tipo de Contrato, Número de Contrato (ingresable por el usuario), Permisionarios (de la tabla de permisionarios). Contacto (de la tabla de contactos del permisionario escogido), Nro de Expediente; Fecha de emisión, Fecha de inicio de vigencia, Fecha de vencimiento de vigencia, fecha de firma, Observaciones.</t>
  </si>
  <si>
    <t>Alta de Contratos: Garantía: Cada contrato deberá tener relacionado al menos un tipo de Garantía. Estas pueden ser: Seguro de caución, para lo cual el sistema debe contemplar la posibilidad de ingresar "Cía Aseguradora", Monto, Fecha de vigencia o Garantía Inmobiliaria, para lo cual el sitema debe permitir alguno de los "Inmuebles en garantía" del permisionario.</t>
  </si>
  <si>
    <t>Contrato: Checklist de documentación: el sistema deberá contemplar el ABM de un "checklist" de documentación que el permisionario debe adjuntar al expediente.</t>
  </si>
  <si>
    <t>Contrato - Judicialización: El sistema deberá contemplar un set de datos a completar en caso de judicialización del contrato.</t>
  </si>
  <si>
    <t>El contrato dado de alta iniciará en estado "Borrador". Deberá ser "Aprobado" por un supervisor. Una vez Aprobado, podrá ser "Firmado"</t>
  </si>
  <si>
    <t>Contratos - Suspensión: se debe preveer la posibilidad de "suspender" los plazos de un contrato. Para esto el sistema deberá contemplar el ABM de los siguientes datos. "Fecha de inicio de suspensión". Fecha de Fin. Motivo. Durante el período ingresado, el contrato deberá figurar en estado "Suspendido"</t>
  </si>
  <si>
    <t>Contratos - Rescisión se debe preveer la posibilidad de rescindir un contrato. Para esto el sistema deberá contemplar el ABM de los siguientes datos. "Fecha de rescisión". Motivo. Desde la fecha de rescisión, el contrato deberá figurar en estado "rescindido"</t>
  </si>
  <si>
    <t>Un bien no podrá  tener dos contratos vigentes simultáneamente</t>
  </si>
  <si>
    <t>El sistema deberá avisar con 60 días de anticipación el vencimiento del contrato al "Responsable Comercial"</t>
  </si>
  <si>
    <t>El sistema deberá contemplar el ABM de "Multas y Sanciones" sobre los contratos.</t>
  </si>
  <si>
    <t>Debe permitir relacionar fotos, videos, imágenes, PDFs, y archivas en general al Contrato</t>
  </si>
  <si>
    <t>1.2</t>
  </si>
  <si>
    <t>1.3</t>
  </si>
  <si>
    <t>1.4</t>
  </si>
  <si>
    <t>1.5</t>
  </si>
  <si>
    <t>1.6</t>
  </si>
  <si>
    <t>1.7</t>
  </si>
  <si>
    <t>1.8</t>
  </si>
  <si>
    <t>1.9</t>
  </si>
  <si>
    <t>1.10</t>
  </si>
  <si>
    <t>1.11</t>
  </si>
  <si>
    <t>1.12</t>
  </si>
  <si>
    <t>1.13</t>
  </si>
  <si>
    <t>1.14</t>
  </si>
  <si>
    <t>1.15</t>
  </si>
  <si>
    <t>1.16</t>
  </si>
  <si>
    <t>1.17</t>
  </si>
  <si>
    <t>Alta de Contratos - Bienes: cada contrato podrá tener uno o más bienes relacionados. El sistema debeá contemplar para cada bien relacionado al contrato los siguientes datos: por distintos períodos de vigencia dentro de la vigencia del contrato: Importe Mensual; Tasa adicional (%), Imponible sobre (venta bruta, neta, etc)</t>
  </si>
  <si>
    <t>Alta de Contratos - Bienes - Nombres de Fantasía: Cada bien debe tener al menos un "Nombre de Fantasía" relacionado de listado de nombres de fantasía del permisionario. No se podrán usar dos veces el mismo nombre de fantasía para dos contratos que compartan vigencia.</t>
  </si>
  <si>
    <t>Administración de  Permisionarios</t>
  </si>
  <si>
    <t>El sistema de permitir el ABM de los Permisionarios que son beneficiarios de permisos precarios de uso sobre los "Bienes" que componen el ámbito de gestión de la Gerencia.</t>
  </si>
  <si>
    <t>Filtros: El sistema debe permitir listar los permisionarios por filtros configurables por el usuario en base a los 10 campos más relevantes de búsqueda.</t>
  </si>
  <si>
    <t>Contactos: cada permisionario debe poder tener relacionados uno o varios contactos. Para cada contacto deberá contemplar la posibilidad de ABM de los siguientes datos: Nombre y Apellido; Cargo; Telefono; Celular; email</t>
  </si>
  <si>
    <t>Cuentas Bancarias: cada permisionario debe poder tener relaciondas una o varias cuentas bancarias. Para cada cuenta deberá contemplar la posibilidad de ABM de los siguientes datos: Banco; Tipo de cuenta; CBU; CBU alias</t>
  </si>
  <si>
    <t>Nombres de Fantasía: cada permisionario podrá tener varios nombres de fantasía. Los nombres de fantasía son los distintos negocios (marcas, licencias, etc) que tienen los permisionarios. Para cada Nombre de fantasía deberá contemplar la posibilidad de ABM de los siguientes datos: Nombre. Rubro Comercial</t>
  </si>
  <si>
    <t>Inmuble en Garantía: Cada permisionario pordrá tener uno o varios inmuebles en garantía. Estos "Inmuebles en Garantía" son los bienes del permisioinario de los cuales se podrá tomar uno o varios para ser presentados en garantía al momento de la confección de un contrato. Para cada "Inmueble en Garantía" deberá contemplar el ABM de los siguientes datos: Domicilio: Calle, Numero, Pais, Provincia, Partido, Ciudad, CP, Piso, Departamento; Código, Partida, Matrícula y Obsevaciones.  Datos Catastrales: Circunscripción, Sección, Chacra, Quinta, Fracción, Manzana, Parcela, Subparcela.</t>
  </si>
  <si>
    <t>Inmuebles en Garantía: Titulares de Dominio: Cada inmueble en garantía puede tener uno o varios "Titulares de Dominio". Para cada "Titular de Dominio el sistema deberá contemplar el ABM de los siguientes datos: Razón Social. Nombre. Apellido. Tipo de Personería; tipo de Documento; % de Participación sobre el inmueble.</t>
  </si>
  <si>
    <t xml:space="preserve">Los siguientes campos nombrados en este apartado 3 deberán provenir de una tabla actualizable por el usuario: Grupo Económico; Tipo de Personería; Tipo de Documento; Situación ante IVA; Situación IIBB; Pais, Provincia; Partido; Ciudad; Rubro Comercial; </t>
  </si>
  <si>
    <t>Debe permitir relacionar fotos, videos, imágenes, PDFs, y archivas en general al Permisionario</t>
  </si>
  <si>
    <t>2.2</t>
  </si>
  <si>
    <t>2.3</t>
  </si>
  <si>
    <t>2.4</t>
  </si>
  <si>
    <t>2.5</t>
  </si>
  <si>
    <t>2.6</t>
  </si>
  <si>
    <t>2.7</t>
  </si>
  <si>
    <t>2.8</t>
  </si>
  <si>
    <t>2.9</t>
  </si>
  <si>
    <t>2.10</t>
  </si>
  <si>
    <t>2.11</t>
  </si>
  <si>
    <t>2.12</t>
  </si>
  <si>
    <t>Datos: Para cada permisionario debe tener como mínimo la posibilidad de ingresar, modificar  los siguientes datos:  (según perfil del usuario y estado del inmueble): Razón Social; Grupo Económico; Tipo de Personería; Tipo de Documento; Documento; Situación IVA; Situación IIBB; Domicilio: calle, número, piso, provincia, partido, ciudad, CP, piso, Departamento.</t>
  </si>
  <si>
    <t>Administración de  los Bienes de Explotación Comercial</t>
  </si>
  <si>
    <t>Filtros: El sistema debe permitir listar los bienes por filtros configurables por el usuario en base a los 10 campos más relevantes de búsqueda.</t>
  </si>
  <si>
    <t>Filtros: los resultados de los filtros de Bienes deben traer en sus resultados, el código de inmueble, la estación y línea donde está ubicado, una foto principal del bien.</t>
  </si>
  <si>
    <t>Datos: para cada bien debe tener como mínimo la posibilidad de ingresar, actualizar o borrar (según perfil del usuario y estado del inmueble):Código del bien; tipo de bien; Segmento Comercial al que pertenece el bien; Coordinador Comercial Responsable del Bien; Canon esperado del bien; Linea a la que pertenece el bien; Ramal; Estación; Calle; Nro; Piso; Departamento;Psio;Provincia;Partido: Ciudad; Código Postal; Datos de ubicación: ubicado en (zona de vías; andenes; traza; etc); Vía (ascendete / descendente); Número de andén; posición (punta ascendente, punta descendente); Servicios disponibles en el bien (es un check del que se pueden elegir ninguno, uno o varios atributos del bien. Estos atributos surgen de una tabla de usuario); Metros cuadrados del bien (cubiertos, semicubiertos y descubiertos); Observaciones; Estado actual (habilitado, judicializado, etc)</t>
  </si>
  <si>
    <t>- Los siguientes campos deben venir de una tabla editable por el usuario:
o Tipo de bien
o Seg. Comercial
o Coord Comercial
o Linea, Ramal, Estacion
o País, Provincia, Partid, Ciudad
o Ubicado en; Tipo
o Servicios
o Tipos de M2
o Estado</t>
  </si>
  <si>
    <t>Debe permitir relacionar fotos, videos, imágenes, PDFs, y archivas en general al bien.</t>
  </si>
  <si>
    <t>Debe permitir agregar tasaciones (varias distintas que se van produciendo a lo largo del tiempo) relacionadas al inmueble. Para cada tasación, el sistema debe permitir como mínimo la posibilidad de ingresar los campos Fecha de tasación; Tasador; Monto Tasado. Estas tasaciones deben poder visualizarse todas las cargadas históricamente y solo la última estará vigente.</t>
  </si>
  <si>
    <t>La edición de los bienes deberá ser restringida a algunos usuarios.</t>
  </si>
  <si>
    <t>El sistema de permitir el ABM de los Bienes que componen el ámbito de gestión de la Gerencia Comercial. Estos pueden ser inmuebles, espacios, locales, puestos, etc.</t>
  </si>
  <si>
    <t xml:space="preserve"> </t>
  </si>
  <si>
    <t>3.7</t>
  </si>
  <si>
    <t>3.8</t>
  </si>
  <si>
    <t>3.9</t>
  </si>
  <si>
    <t>Administración de Contratos de la Gerencia Comercial</t>
  </si>
  <si>
    <t>Se consideran requerimientos estándar aquellos que son configurables a través de tablas de configuración para poder atender variantes de negocio; tanto el usuario experto ó analista puedan configurar libremente estas tablas sin conocimiento de codificación ni generación ni mantenimiento futuro de código. La tabla de configuración envía parámetros a los programas existentes que identifican el caso o variante de negocio. El OFERENTE que tenga herramientas para generación de código automáticamente deberá considerar estas adaptaciones fuera de la solución estándar, y declarar las mismas como Desarrollos en Anexo B.2.2 Listado de Desarrollos.</t>
  </si>
  <si>
    <t>Puntaje</t>
  </si>
  <si>
    <t>Maximo</t>
  </si>
  <si>
    <t>PUNTAJE MÁXIMO</t>
  </si>
  <si>
    <t>PUNTAJE OBTENIDO</t>
  </si>
  <si>
    <t>% DE CUMPLIMIENTO</t>
  </si>
  <si>
    <r>
      <rPr>
        <b/>
        <u/>
        <sz val="10"/>
        <color theme="1"/>
        <rFont val="Arial"/>
        <family val="2"/>
      </rPr>
      <t>Cumple Totalmente y es Provista</t>
    </r>
    <r>
      <rPr>
        <b/>
        <sz val="10"/>
        <color theme="1"/>
        <rFont val="Arial"/>
        <family val="2"/>
      </rPr>
      <t>:</t>
    </r>
    <r>
      <rPr>
        <sz val="10"/>
        <color theme="1"/>
        <rFont val="Arial"/>
        <family val="2"/>
      </rPr>
      <t xml:space="preserve"> La funcionalidad solicitada es provista por el software en forma estándar a través de configuración "básica" del aplicativo</t>
    </r>
  </si>
  <si>
    <r>
      <rPr>
        <b/>
        <u/>
        <sz val="10"/>
        <color theme="1"/>
        <rFont val="Arial"/>
        <family val="2"/>
      </rPr>
      <t>Cumple Parcialmente (Requiere Desarrollo)</t>
    </r>
    <r>
      <rPr>
        <sz val="10"/>
        <color theme="1"/>
        <rFont val="Arial"/>
        <family val="2"/>
      </rPr>
      <t>: La funcionalidad solicitada es provista parcialmente en forma standard y requiere cierto grado de desarrollo para su cumplimiento total. En Anexo B7 – Listado de Desarrollos - indicar complejidad (Alta, Media, Baja) en función de las horas estimadas para su desarrollo (Especificación, programación, prueba), Además Identificar el/los desarrollos y estimar dentro de las horas de desarrollo,</t>
    </r>
  </si>
  <si>
    <r>
      <rPr>
        <b/>
        <u/>
        <sz val="10"/>
        <color theme="1"/>
        <rFont val="Arial"/>
        <family val="2"/>
      </rPr>
      <t>No Cubre</t>
    </r>
    <r>
      <rPr>
        <sz val="10"/>
        <color theme="1"/>
        <rFont val="Arial"/>
        <family val="2"/>
      </rPr>
      <t>: el software propuesto no cumple con dicho requerimiento, y no está cubierto por la propuesta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</si>
</sst>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9" x14ac:knownFonts="1">
    <font>
      <sz val="11"/>
      <color theme="1"/>
      <name val="Calibri"/>
      <family val="2"/>
      <scheme val="minor"/>
    </font>
    <font>
      <sz val="10"/>
      <name val="Arial"/>
      <family val="2"/>
    </font>
    <font>
      <b/>
      <sz val="10"/>
      <name val="Arial"/>
      <family val="2"/>
    </font>
    <font>
      <sz val="10"/>
      <color theme="1"/>
      <name val="Arial"/>
      <family val="2"/>
    </font>
    <font>
      <b/>
      <u/>
      <sz val="10"/>
      <color theme="1"/>
      <name val="Arial"/>
      <family val="2"/>
    </font>
    <font>
      <b/>
      <sz val="10"/>
      <color theme="1"/>
      <name val="Arial"/>
      <family val="2"/>
    </font>
    <font>
      <b/>
      <sz val="10"/>
      <color rgb="FF1F497D"/>
      <name val="Arial"/>
      <family val="2"/>
    </font>
    <font>
      <b/>
      <u/>
      <sz val="14"/>
      <name val="Arial"/>
      <family val="2"/>
    </font>
    <font>
      <b/>
      <sz val="14"/>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49" fontId="1" fillId="0" borderId="0" xfId="0" applyNumberFormat="1" applyFont="1" applyAlignment="1">
      <alignment horizontal="left" vertical="center"/>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wrapText="1"/>
    </xf>
    <xf numFmtId="0" fontId="3" fillId="0" borderId="0" xfId="0" applyFont="1" applyBorder="1" applyAlignment="1">
      <alignment wrapText="1"/>
    </xf>
    <xf numFmtId="0" fontId="2" fillId="3" borderId="0" xfId="0" applyFont="1" applyFill="1" applyBorder="1" applyAlignment="1">
      <alignment horizontal="center" vertical="center" wrapText="1"/>
    </xf>
    <xf numFmtId="0" fontId="2" fillId="0" borderId="1" xfId="0" applyNumberFormat="1" applyFont="1" applyBorder="1" applyAlignment="1">
      <alignment horizontal="center" vertical="center"/>
    </xf>
    <xf numFmtId="0" fontId="1" fillId="0" borderId="1" xfId="0" applyFont="1" applyBorder="1" applyAlignment="1">
      <alignmen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3" fillId="0" borderId="1" xfId="0" applyFont="1" applyFill="1" applyBorder="1" applyAlignment="1">
      <alignment vertical="top" wrapText="1"/>
    </xf>
    <xf numFmtId="0" fontId="1" fillId="4" borderId="1" xfId="0" applyFont="1" applyFill="1" applyBorder="1" applyAlignment="1">
      <alignment vertical="center" wrapText="1"/>
    </xf>
    <xf numFmtId="0" fontId="1" fillId="0" borderId="1" xfId="0" quotePrefix="1" applyFont="1" applyBorder="1" applyAlignment="1">
      <alignment vertical="center" wrapText="1"/>
    </xf>
    <xf numFmtId="0" fontId="3" fillId="0" borderId="0" xfId="0" applyFont="1" applyAlignment="1" applyProtection="1">
      <alignment horizontal="center"/>
    </xf>
    <xf numFmtId="0" fontId="3" fillId="0" borderId="0" xfId="0" applyFont="1" applyProtection="1"/>
    <xf numFmtId="0" fontId="3" fillId="0" borderId="0" xfId="0" applyFont="1" applyAlignment="1" applyProtection="1">
      <alignment vertical="center"/>
    </xf>
    <xf numFmtId="0" fontId="3" fillId="0" borderId="0" xfId="0" applyFont="1"/>
    <xf numFmtId="49" fontId="1" fillId="0" borderId="0" xfId="0" applyNumberFormat="1" applyFont="1"/>
    <xf numFmtId="0" fontId="6" fillId="0" borderId="0" xfId="0" applyFont="1" applyBorder="1" applyAlignment="1" applyProtection="1">
      <alignment vertical="center"/>
    </xf>
    <xf numFmtId="0" fontId="3" fillId="0" borderId="0" xfId="0" applyFont="1" applyAlignment="1">
      <alignment vertical="center"/>
    </xf>
    <xf numFmtId="49" fontId="2" fillId="0" borderId="1" xfId="0" applyNumberFormat="1" applyFont="1" applyBorder="1" applyAlignment="1">
      <alignment horizontal="center" vertical="center"/>
    </xf>
    <xf numFmtId="0" fontId="3" fillId="0" borderId="1" xfId="0" applyFont="1" applyBorder="1" applyAlignment="1">
      <alignment horizontal="center" vertical="center"/>
    </xf>
    <xf numFmtId="49" fontId="1" fillId="0" borderId="0" xfId="0" applyNumberFormat="1" applyFont="1" applyBorder="1" applyAlignment="1">
      <alignment horizontal="center"/>
    </xf>
    <xf numFmtId="0" fontId="3" fillId="0" borderId="0" xfId="0" applyFont="1" applyAlignment="1">
      <alignment horizontal="center"/>
    </xf>
    <xf numFmtId="0" fontId="2" fillId="2" borderId="2" xfId="0" applyFont="1" applyFill="1" applyBorder="1" applyAlignment="1">
      <alignment horizontal="center"/>
    </xf>
    <xf numFmtId="0" fontId="5" fillId="2" borderId="3" xfId="0" applyFont="1" applyFill="1" applyBorder="1" applyAlignment="1"/>
    <xf numFmtId="0" fontId="5" fillId="2" borderId="1" xfId="0" applyFont="1" applyFill="1" applyBorder="1" applyAlignment="1"/>
    <xf numFmtId="0" fontId="3" fillId="0" borderId="0" xfId="0" applyFont="1" applyAlignment="1">
      <alignment horizontal="center" vertical="center"/>
    </xf>
    <xf numFmtId="2" fontId="3" fillId="0" borderId="0" xfId="0" applyNumberFormat="1" applyFont="1"/>
    <xf numFmtId="0" fontId="3" fillId="0" borderId="1" xfId="0" applyFont="1" applyBorder="1"/>
    <xf numFmtId="0" fontId="3" fillId="0" borderId="0" xfId="0" applyFont="1" applyAlignment="1" applyProtection="1">
      <alignment horizontal="center" vertical="center"/>
    </xf>
    <xf numFmtId="49" fontId="2" fillId="0" borderId="0" xfId="0" applyNumberFormat="1" applyFont="1"/>
    <xf numFmtId="0" fontId="3" fillId="0" borderId="0" xfId="0" applyFont="1" applyAlignment="1">
      <alignment horizontal="right"/>
    </xf>
    <xf numFmtId="0" fontId="1" fillId="0" borderId="0" xfId="0" applyFont="1" applyAlignment="1">
      <alignment horizontal="center"/>
    </xf>
    <xf numFmtId="0" fontId="3" fillId="5" borderId="1" xfId="0" applyFont="1" applyFill="1" applyBorder="1" applyAlignment="1" applyProtection="1">
      <alignment horizontal="center" vertical="center"/>
      <protection locked="0"/>
    </xf>
    <xf numFmtId="0" fontId="3" fillId="4" borderId="1" xfId="0" applyFont="1" applyFill="1" applyBorder="1"/>
    <xf numFmtId="0" fontId="5" fillId="2" borderId="1" xfId="0" applyFont="1" applyFill="1" applyBorder="1" applyAlignment="1">
      <alignment horizontal="right" wrapText="1"/>
    </xf>
    <xf numFmtId="164" fontId="5" fillId="2" borderId="1" xfId="0" applyNumberFormat="1" applyFont="1" applyFill="1" applyBorder="1" applyAlignment="1">
      <alignment horizontal="center"/>
    </xf>
    <xf numFmtId="0" fontId="5" fillId="2" borderId="1" xfId="0" applyFont="1" applyFill="1" applyBorder="1" applyAlignment="1">
      <alignment horizontal="right"/>
    </xf>
    <xf numFmtId="10" fontId="2" fillId="2" borderId="1" xfId="0" applyNumberFormat="1" applyFont="1" applyFill="1" applyBorder="1" applyAlignment="1">
      <alignment horizontal="center"/>
    </xf>
    <xf numFmtId="0" fontId="7" fillId="0" borderId="0" xfId="0" applyFont="1" applyAlignment="1">
      <alignment horizontal="left" vertical="center"/>
    </xf>
    <xf numFmtId="0" fontId="8" fillId="5" borderId="1"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3" fillId="0" borderId="0" xfId="0" applyFont="1" applyAlignment="1">
      <alignment horizontal="left" vertical="center" wrapText="1"/>
    </xf>
    <xf numFmtId="0" fontId="7" fillId="0" borderId="0" xfId="0" applyFont="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showGridLines="0" tabSelected="1" zoomScaleNormal="100" workbookViewId="0">
      <selection activeCell="B9" sqref="B9"/>
    </sheetView>
  </sheetViews>
  <sheetFormatPr baseColWidth="10" defaultColWidth="10.875" defaultRowHeight="12.75" x14ac:dyDescent="0.2"/>
  <cols>
    <col min="1" max="1" width="18.375" style="18" customWidth="1"/>
    <col min="2" max="2" width="86" style="17" customWidth="1"/>
    <col min="3" max="3" width="13" style="24" customWidth="1"/>
    <col min="4" max="4" width="12.625" style="17" customWidth="1"/>
    <col min="5" max="5" width="14.375" style="17" hidden="1" customWidth="1"/>
    <col min="6" max="6" width="1.125" style="20" customWidth="1"/>
    <col min="7" max="7" width="7.375" style="17" customWidth="1"/>
    <col min="8" max="8" width="11.375" style="17" hidden="1" customWidth="1"/>
    <col min="9" max="9" width="0" style="17" hidden="1" customWidth="1"/>
    <col min="10" max="16384" width="10.875" style="17"/>
  </cols>
  <sheetData>
    <row r="1" spans="1:8" ht="21" customHeight="1" x14ac:dyDescent="0.2">
      <c r="A1" s="45" t="s">
        <v>12</v>
      </c>
      <c r="B1" s="45"/>
      <c r="C1" s="14"/>
      <c r="D1" s="15"/>
      <c r="E1" s="15"/>
      <c r="F1" s="16"/>
      <c r="G1" s="15"/>
      <c r="H1" s="15"/>
    </row>
    <row r="2" spans="1:8" ht="12" customHeight="1" x14ac:dyDescent="0.2">
      <c r="A2" s="41"/>
      <c r="B2" s="41"/>
      <c r="C2" s="14"/>
      <c r="D2" s="15"/>
      <c r="E2" s="15"/>
      <c r="F2" s="16"/>
      <c r="G2" s="15"/>
      <c r="H2" s="15"/>
    </row>
    <row r="3" spans="1:8" ht="18" x14ac:dyDescent="0.2">
      <c r="B3" s="42" t="s">
        <v>6</v>
      </c>
      <c r="C3" s="19"/>
      <c r="D3" s="19"/>
      <c r="E3" s="15"/>
      <c r="F3" s="16"/>
      <c r="G3" s="15"/>
      <c r="H3" s="15"/>
    </row>
    <row r="4" spans="1:8" ht="8.25" customHeight="1" x14ac:dyDescent="0.2">
      <c r="B4" s="43"/>
      <c r="C4" s="19"/>
      <c r="D4" s="19"/>
      <c r="E4" s="15"/>
      <c r="F4" s="16"/>
      <c r="G4" s="15"/>
      <c r="H4" s="15"/>
    </row>
    <row r="5" spans="1:8" x14ac:dyDescent="0.2">
      <c r="A5" s="1" t="s">
        <v>0</v>
      </c>
      <c r="C5" s="14"/>
      <c r="D5" s="15"/>
      <c r="E5" s="15"/>
      <c r="F5" s="16"/>
      <c r="G5" s="15"/>
      <c r="H5" s="15"/>
    </row>
    <row r="6" spans="1:8" x14ac:dyDescent="0.2">
      <c r="C6" s="14"/>
      <c r="D6" s="15"/>
      <c r="E6" s="15"/>
      <c r="F6" s="16"/>
      <c r="G6" s="15"/>
      <c r="H6" s="15"/>
    </row>
    <row r="7" spans="1:8" ht="41.25" customHeight="1" x14ac:dyDescent="0.2">
      <c r="A7" s="2" t="s">
        <v>13</v>
      </c>
      <c r="B7" s="3" t="s">
        <v>9</v>
      </c>
      <c r="C7" s="3" t="s">
        <v>4</v>
      </c>
    </row>
    <row r="8" spans="1:8" ht="25.5" x14ac:dyDescent="0.2">
      <c r="A8" s="21" t="s">
        <v>1</v>
      </c>
      <c r="B8" s="4" t="s">
        <v>98</v>
      </c>
      <c r="C8" s="22">
        <v>5</v>
      </c>
    </row>
    <row r="9" spans="1:8" ht="51" x14ac:dyDescent="0.2">
      <c r="A9" s="21" t="s">
        <v>2</v>
      </c>
      <c r="B9" s="4" t="s">
        <v>99</v>
      </c>
      <c r="C9" s="22">
        <v>2</v>
      </c>
    </row>
    <row r="10" spans="1:8" x14ac:dyDescent="0.2">
      <c r="A10" s="21" t="s">
        <v>3</v>
      </c>
      <c r="B10" s="4" t="s">
        <v>100</v>
      </c>
      <c r="C10" s="22">
        <v>0</v>
      </c>
    </row>
    <row r="11" spans="1:8" x14ac:dyDescent="0.2">
      <c r="A11" s="23"/>
      <c r="B11" s="5"/>
    </row>
    <row r="12" spans="1:8" ht="32.25" customHeight="1" x14ac:dyDescent="0.2">
      <c r="A12" s="44" t="s">
        <v>5</v>
      </c>
      <c r="B12" s="44"/>
      <c r="C12" s="44"/>
    </row>
    <row r="13" spans="1:8" ht="32.25" customHeight="1" x14ac:dyDescent="0.2">
      <c r="A13" s="44">
        <v>3</v>
      </c>
      <c r="B13" s="44"/>
      <c r="C13" s="44"/>
    </row>
    <row r="14" spans="1:8" ht="78" customHeight="1" x14ac:dyDescent="0.2">
      <c r="A14" s="44" t="s">
        <v>92</v>
      </c>
      <c r="B14" s="44"/>
      <c r="C14" s="44"/>
    </row>
    <row r="15" spans="1:8" ht="32.25" hidden="1" customHeight="1" x14ac:dyDescent="0.2">
      <c r="A15" s="44" t="s">
        <v>10</v>
      </c>
      <c r="B15" s="44"/>
      <c r="C15" s="44"/>
    </row>
    <row r="17" spans="1:9" ht="51" x14ac:dyDescent="0.2">
      <c r="A17" s="2" t="s">
        <v>7</v>
      </c>
      <c r="B17" s="3" t="s">
        <v>22</v>
      </c>
      <c r="C17" s="3" t="s">
        <v>13</v>
      </c>
      <c r="D17" s="3" t="s">
        <v>11</v>
      </c>
      <c r="E17" s="3" t="s">
        <v>8</v>
      </c>
      <c r="H17" s="6" t="s">
        <v>93</v>
      </c>
      <c r="I17" s="6" t="s">
        <v>94</v>
      </c>
    </row>
    <row r="18" spans="1:9" x14ac:dyDescent="0.2">
      <c r="A18" s="25">
        <v>1</v>
      </c>
      <c r="B18" s="26" t="s">
        <v>91</v>
      </c>
      <c r="C18" s="26"/>
      <c r="D18" s="26"/>
      <c r="E18" s="27"/>
      <c r="F18" s="28" t="s">
        <v>87</v>
      </c>
      <c r="G18" s="24"/>
      <c r="I18" s="29"/>
    </row>
    <row r="19" spans="1:9" ht="25.5" x14ac:dyDescent="0.2">
      <c r="A19" s="7" t="s">
        <v>14</v>
      </c>
      <c r="B19" s="8" t="s">
        <v>23</v>
      </c>
      <c r="C19" s="35"/>
      <c r="D19" s="36"/>
      <c r="E19" s="30">
        <f>F19</f>
        <v>1</v>
      </c>
      <c r="F19" s="28">
        <v>1</v>
      </c>
      <c r="H19" s="31">
        <f t="shared" ref="H19" si="0">IF(ISERROR(VLOOKUP(C19,$A$8:$C$10,3,FALSE))=TRUE,0,VLOOKUP(C19,$A$8:$C$10,3,FALSE))</f>
        <v>0</v>
      </c>
      <c r="I19" s="31">
        <v>5</v>
      </c>
    </row>
    <row r="20" spans="1:9" ht="25.5" x14ac:dyDescent="0.2">
      <c r="A20" s="7" t="s">
        <v>38</v>
      </c>
      <c r="B20" s="8" t="s">
        <v>24</v>
      </c>
      <c r="C20" s="35"/>
      <c r="D20" s="36"/>
      <c r="E20" s="30">
        <f t="shared" ref="E20:E57" si="1">F20</f>
        <v>1</v>
      </c>
      <c r="F20" s="28">
        <v>1</v>
      </c>
      <c r="H20" s="31">
        <f t="shared" ref="H20:H58" si="2">IF(ISERROR(VLOOKUP(C20,$A$8:$C$10,3,FALSE))=TRUE,0,VLOOKUP(C20,$A$8:$C$10,3,FALSE))</f>
        <v>0</v>
      </c>
      <c r="I20" s="31">
        <v>5</v>
      </c>
    </row>
    <row r="21" spans="1:9" x14ac:dyDescent="0.2">
      <c r="A21" s="7" t="s">
        <v>39</v>
      </c>
      <c r="B21" s="8" t="s">
        <v>25</v>
      </c>
      <c r="C21" s="35"/>
      <c r="D21" s="36"/>
      <c r="E21" s="30">
        <f t="shared" si="1"/>
        <v>1</v>
      </c>
      <c r="F21" s="28">
        <v>1</v>
      </c>
      <c r="H21" s="31">
        <f t="shared" si="2"/>
        <v>0</v>
      </c>
      <c r="I21" s="31">
        <v>5</v>
      </c>
    </row>
    <row r="22" spans="1:9" ht="25.5" x14ac:dyDescent="0.2">
      <c r="A22" s="7" t="s">
        <v>40</v>
      </c>
      <c r="B22" s="8" t="s">
        <v>26</v>
      </c>
      <c r="C22" s="35"/>
      <c r="D22" s="36"/>
      <c r="E22" s="30">
        <f t="shared" si="1"/>
        <v>1</v>
      </c>
      <c r="F22" s="28">
        <v>1</v>
      </c>
      <c r="H22" s="31">
        <f t="shared" si="2"/>
        <v>0</v>
      </c>
      <c r="I22" s="31">
        <v>5</v>
      </c>
    </row>
    <row r="23" spans="1:9" ht="51" x14ac:dyDescent="0.2">
      <c r="A23" s="7" t="s">
        <v>41</v>
      </c>
      <c r="B23" s="9" t="s">
        <v>27</v>
      </c>
      <c r="C23" s="35"/>
      <c r="D23" s="36"/>
      <c r="E23" s="30">
        <f t="shared" si="1"/>
        <v>1</v>
      </c>
      <c r="F23" s="28">
        <v>1</v>
      </c>
      <c r="H23" s="31">
        <f t="shared" si="2"/>
        <v>0</v>
      </c>
      <c r="I23" s="31">
        <v>5</v>
      </c>
    </row>
    <row r="24" spans="1:9" ht="38.25" x14ac:dyDescent="0.2">
      <c r="A24" s="7" t="s">
        <v>42</v>
      </c>
      <c r="B24" s="10" t="s">
        <v>54</v>
      </c>
      <c r="C24" s="35"/>
      <c r="D24" s="36"/>
      <c r="E24" s="30">
        <f t="shared" si="1"/>
        <v>1</v>
      </c>
      <c r="F24" s="28">
        <v>1</v>
      </c>
      <c r="H24" s="31">
        <f t="shared" si="2"/>
        <v>0</v>
      </c>
      <c r="I24" s="31">
        <v>5</v>
      </c>
    </row>
    <row r="25" spans="1:9" ht="38.25" x14ac:dyDescent="0.2">
      <c r="A25" s="7" t="s">
        <v>43</v>
      </c>
      <c r="B25" s="10" t="s">
        <v>55</v>
      </c>
      <c r="C25" s="35"/>
      <c r="D25" s="36"/>
      <c r="E25" s="30">
        <f t="shared" si="1"/>
        <v>1</v>
      </c>
      <c r="F25" s="28">
        <v>1</v>
      </c>
      <c r="H25" s="31">
        <f t="shared" si="2"/>
        <v>0</v>
      </c>
      <c r="I25" s="31">
        <v>5</v>
      </c>
    </row>
    <row r="26" spans="1:9" ht="51" x14ac:dyDescent="0.2">
      <c r="A26" s="7" t="s">
        <v>44</v>
      </c>
      <c r="B26" s="10" t="s">
        <v>28</v>
      </c>
      <c r="C26" s="35"/>
      <c r="D26" s="36"/>
      <c r="E26" s="30">
        <f t="shared" si="1"/>
        <v>1</v>
      </c>
      <c r="F26" s="28">
        <v>1</v>
      </c>
      <c r="H26" s="31">
        <f t="shared" si="2"/>
        <v>0</v>
      </c>
      <c r="I26" s="31">
        <v>5</v>
      </c>
    </row>
    <row r="27" spans="1:9" ht="25.5" x14ac:dyDescent="0.2">
      <c r="A27" s="7" t="s">
        <v>45</v>
      </c>
      <c r="B27" s="11" t="s">
        <v>29</v>
      </c>
      <c r="C27" s="35"/>
      <c r="D27" s="36"/>
      <c r="E27" s="30">
        <f t="shared" si="1"/>
        <v>1</v>
      </c>
      <c r="F27" s="28">
        <v>1</v>
      </c>
      <c r="H27" s="31">
        <f t="shared" si="2"/>
        <v>0</v>
      </c>
      <c r="I27" s="31">
        <v>5</v>
      </c>
    </row>
    <row r="28" spans="1:9" ht="25.5" x14ac:dyDescent="0.2">
      <c r="A28" s="7" t="s">
        <v>46</v>
      </c>
      <c r="B28" s="10" t="s">
        <v>30</v>
      </c>
      <c r="C28" s="35"/>
      <c r="D28" s="36"/>
      <c r="E28" s="30">
        <f t="shared" si="1"/>
        <v>1</v>
      </c>
      <c r="F28" s="28">
        <v>1</v>
      </c>
      <c r="H28" s="31">
        <f t="shared" si="2"/>
        <v>0</v>
      </c>
      <c r="I28" s="31">
        <v>5</v>
      </c>
    </row>
    <row r="29" spans="1:9" ht="25.5" x14ac:dyDescent="0.2">
      <c r="A29" s="7" t="s">
        <v>47</v>
      </c>
      <c r="B29" s="12" t="s">
        <v>31</v>
      </c>
      <c r="C29" s="35"/>
      <c r="D29" s="36"/>
      <c r="E29" s="30">
        <f t="shared" si="1"/>
        <v>1</v>
      </c>
      <c r="F29" s="28">
        <v>1</v>
      </c>
      <c r="H29" s="31">
        <f t="shared" si="2"/>
        <v>0</v>
      </c>
      <c r="I29" s="31">
        <v>5</v>
      </c>
    </row>
    <row r="30" spans="1:9" ht="38.25" x14ac:dyDescent="0.2">
      <c r="A30" s="7" t="s">
        <v>48</v>
      </c>
      <c r="B30" s="8" t="s">
        <v>32</v>
      </c>
      <c r="C30" s="35"/>
      <c r="D30" s="36"/>
      <c r="E30" s="30">
        <f t="shared" si="1"/>
        <v>1</v>
      </c>
      <c r="F30" s="28">
        <v>1</v>
      </c>
      <c r="H30" s="31">
        <f t="shared" si="2"/>
        <v>0</v>
      </c>
      <c r="I30" s="31">
        <v>5</v>
      </c>
    </row>
    <row r="31" spans="1:9" ht="38.25" x14ac:dyDescent="0.2">
      <c r="A31" s="7" t="s">
        <v>49</v>
      </c>
      <c r="B31" s="8" t="s">
        <v>33</v>
      </c>
      <c r="C31" s="35"/>
      <c r="D31" s="36"/>
      <c r="E31" s="30">
        <f t="shared" si="1"/>
        <v>1</v>
      </c>
      <c r="F31" s="28">
        <v>1</v>
      </c>
      <c r="H31" s="31">
        <f t="shared" si="2"/>
        <v>0</v>
      </c>
      <c r="I31" s="31">
        <v>5</v>
      </c>
    </row>
    <row r="32" spans="1:9" x14ac:dyDescent="0.2">
      <c r="A32" s="7" t="s">
        <v>50</v>
      </c>
      <c r="B32" s="8" t="s">
        <v>34</v>
      </c>
      <c r="C32" s="35"/>
      <c r="D32" s="36"/>
      <c r="E32" s="30">
        <f t="shared" si="1"/>
        <v>1</v>
      </c>
      <c r="F32" s="28">
        <v>1</v>
      </c>
      <c r="H32" s="31">
        <f t="shared" si="2"/>
        <v>0</v>
      </c>
      <c r="I32" s="31">
        <v>5</v>
      </c>
    </row>
    <row r="33" spans="1:9" x14ac:dyDescent="0.2">
      <c r="A33" s="7" t="s">
        <v>51</v>
      </c>
      <c r="B33" s="8" t="s">
        <v>35</v>
      </c>
      <c r="C33" s="35"/>
      <c r="D33" s="36"/>
      <c r="E33" s="30">
        <f t="shared" si="1"/>
        <v>1</v>
      </c>
      <c r="F33" s="28">
        <v>1</v>
      </c>
      <c r="H33" s="31">
        <f t="shared" si="2"/>
        <v>0</v>
      </c>
      <c r="I33" s="31">
        <v>5</v>
      </c>
    </row>
    <row r="34" spans="1:9" x14ac:dyDescent="0.2">
      <c r="A34" s="7" t="s">
        <v>52</v>
      </c>
      <c r="B34" s="8" t="s">
        <v>36</v>
      </c>
      <c r="C34" s="35"/>
      <c r="D34" s="36"/>
      <c r="E34" s="30">
        <f t="shared" si="1"/>
        <v>1</v>
      </c>
      <c r="F34" s="28">
        <v>1</v>
      </c>
      <c r="H34" s="31">
        <f t="shared" si="2"/>
        <v>0</v>
      </c>
      <c r="I34" s="31">
        <v>5</v>
      </c>
    </row>
    <row r="35" spans="1:9" x14ac:dyDescent="0.2">
      <c r="A35" s="7" t="s">
        <v>53</v>
      </c>
      <c r="B35" s="8" t="s">
        <v>37</v>
      </c>
      <c r="C35" s="35"/>
      <c r="D35" s="36"/>
      <c r="E35" s="30">
        <f t="shared" si="1"/>
        <v>1</v>
      </c>
      <c r="F35" s="28">
        <v>1</v>
      </c>
      <c r="H35" s="31">
        <f t="shared" si="2"/>
        <v>0</v>
      </c>
      <c r="I35" s="31">
        <v>5</v>
      </c>
    </row>
    <row r="36" spans="1:9" x14ac:dyDescent="0.2">
      <c r="A36" s="25">
        <v>2</v>
      </c>
      <c r="B36" s="26" t="s">
        <v>56</v>
      </c>
      <c r="C36" s="26"/>
      <c r="D36" s="26"/>
      <c r="E36" s="27"/>
      <c r="F36" s="28" t="s">
        <v>87</v>
      </c>
      <c r="G36" s="24"/>
      <c r="H36" s="26"/>
      <c r="I36" s="26"/>
    </row>
    <row r="37" spans="1:9" ht="25.5" x14ac:dyDescent="0.2">
      <c r="A37" s="7" t="s">
        <v>15</v>
      </c>
      <c r="B37" s="8" t="s">
        <v>57</v>
      </c>
      <c r="C37" s="35"/>
      <c r="D37" s="36"/>
      <c r="E37" s="30">
        <f t="shared" si="1"/>
        <v>1</v>
      </c>
      <c r="F37" s="28">
        <v>1</v>
      </c>
      <c r="G37" s="17" t="s">
        <v>87</v>
      </c>
      <c r="H37" s="31">
        <f t="shared" si="2"/>
        <v>0</v>
      </c>
      <c r="I37" s="31">
        <v>5</v>
      </c>
    </row>
    <row r="38" spans="1:9" ht="25.5" x14ac:dyDescent="0.2">
      <c r="A38" s="7" t="s">
        <v>66</v>
      </c>
      <c r="B38" s="8" t="s">
        <v>58</v>
      </c>
      <c r="C38" s="35"/>
      <c r="D38" s="36"/>
      <c r="E38" s="30">
        <f t="shared" si="1"/>
        <v>1</v>
      </c>
      <c r="F38" s="28">
        <v>1</v>
      </c>
      <c r="H38" s="31">
        <f t="shared" si="2"/>
        <v>0</v>
      </c>
      <c r="I38" s="31">
        <v>5</v>
      </c>
    </row>
    <row r="39" spans="1:9" x14ac:dyDescent="0.2">
      <c r="A39" s="7" t="s">
        <v>67</v>
      </c>
      <c r="B39" s="8" t="s">
        <v>25</v>
      </c>
      <c r="C39" s="35"/>
      <c r="D39" s="36"/>
      <c r="E39" s="30">
        <f t="shared" si="1"/>
        <v>1</v>
      </c>
      <c r="F39" s="28">
        <v>1</v>
      </c>
      <c r="H39" s="31">
        <f t="shared" si="2"/>
        <v>0</v>
      </c>
      <c r="I39" s="31">
        <v>5</v>
      </c>
    </row>
    <row r="40" spans="1:9" ht="25.5" x14ac:dyDescent="0.2">
      <c r="A40" s="7" t="s">
        <v>68</v>
      </c>
      <c r="B40" s="8" t="s">
        <v>26</v>
      </c>
      <c r="C40" s="35"/>
      <c r="D40" s="36"/>
      <c r="E40" s="30">
        <f t="shared" si="1"/>
        <v>1</v>
      </c>
      <c r="F40" s="28">
        <v>1</v>
      </c>
      <c r="H40" s="31">
        <f t="shared" si="2"/>
        <v>0</v>
      </c>
      <c r="I40" s="31">
        <v>5</v>
      </c>
    </row>
    <row r="41" spans="1:9" ht="51" x14ac:dyDescent="0.2">
      <c r="A41" s="7" t="s">
        <v>69</v>
      </c>
      <c r="B41" s="10" t="s">
        <v>77</v>
      </c>
      <c r="C41" s="35"/>
      <c r="D41" s="36"/>
      <c r="E41" s="30">
        <f t="shared" si="1"/>
        <v>1</v>
      </c>
      <c r="F41" s="28">
        <v>1</v>
      </c>
      <c r="H41" s="31">
        <f t="shared" si="2"/>
        <v>0</v>
      </c>
      <c r="I41" s="31">
        <v>5</v>
      </c>
    </row>
    <row r="42" spans="1:9" ht="25.5" x14ac:dyDescent="0.2">
      <c r="A42" s="7" t="s">
        <v>70</v>
      </c>
      <c r="B42" s="10" t="s">
        <v>59</v>
      </c>
      <c r="C42" s="35"/>
      <c r="D42" s="36"/>
      <c r="E42" s="30">
        <f t="shared" si="1"/>
        <v>1</v>
      </c>
      <c r="F42" s="28">
        <v>1</v>
      </c>
      <c r="H42" s="31">
        <f t="shared" si="2"/>
        <v>0</v>
      </c>
      <c r="I42" s="31">
        <v>5</v>
      </c>
    </row>
    <row r="43" spans="1:9" ht="25.5" x14ac:dyDescent="0.2">
      <c r="A43" s="7" t="s">
        <v>71</v>
      </c>
      <c r="B43" s="10" t="s">
        <v>60</v>
      </c>
      <c r="C43" s="35"/>
      <c r="D43" s="36"/>
      <c r="E43" s="30">
        <f t="shared" si="1"/>
        <v>1</v>
      </c>
      <c r="F43" s="28">
        <v>1</v>
      </c>
      <c r="H43" s="31">
        <f t="shared" si="2"/>
        <v>0</v>
      </c>
      <c r="I43" s="31">
        <v>5</v>
      </c>
    </row>
    <row r="44" spans="1:9" ht="38.25" x14ac:dyDescent="0.2">
      <c r="A44" s="7" t="s">
        <v>72</v>
      </c>
      <c r="B44" s="10" t="s">
        <v>61</v>
      </c>
      <c r="C44" s="35"/>
      <c r="D44" s="36"/>
      <c r="E44" s="30">
        <f t="shared" si="1"/>
        <v>1</v>
      </c>
      <c r="F44" s="28">
        <v>1</v>
      </c>
      <c r="H44" s="31">
        <f t="shared" si="2"/>
        <v>0</v>
      </c>
      <c r="I44" s="31">
        <v>5</v>
      </c>
    </row>
    <row r="45" spans="1:9" ht="76.5" x14ac:dyDescent="0.2">
      <c r="A45" s="7" t="s">
        <v>73</v>
      </c>
      <c r="B45" s="10" t="s">
        <v>62</v>
      </c>
      <c r="C45" s="35"/>
      <c r="D45" s="36"/>
      <c r="E45" s="30">
        <f t="shared" si="1"/>
        <v>1</v>
      </c>
      <c r="F45" s="28">
        <v>1</v>
      </c>
      <c r="H45" s="31">
        <f t="shared" si="2"/>
        <v>0</v>
      </c>
      <c r="I45" s="31">
        <v>5</v>
      </c>
    </row>
    <row r="46" spans="1:9" ht="38.25" x14ac:dyDescent="0.2">
      <c r="A46" s="7" t="s">
        <v>74</v>
      </c>
      <c r="B46" s="10" t="s">
        <v>63</v>
      </c>
      <c r="C46" s="35"/>
      <c r="D46" s="36"/>
      <c r="E46" s="30">
        <f t="shared" si="1"/>
        <v>1</v>
      </c>
      <c r="F46" s="28">
        <v>1</v>
      </c>
      <c r="H46" s="31">
        <f t="shared" si="2"/>
        <v>0</v>
      </c>
      <c r="I46" s="31">
        <v>5</v>
      </c>
    </row>
    <row r="47" spans="1:9" ht="38.25" x14ac:dyDescent="0.2">
      <c r="A47" s="7" t="s">
        <v>75</v>
      </c>
      <c r="B47" s="10" t="s">
        <v>64</v>
      </c>
      <c r="C47" s="35"/>
      <c r="D47" s="36"/>
      <c r="E47" s="30">
        <f t="shared" si="1"/>
        <v>1</v>
      </c>
      <c r="F47" s="28">
        <v>1</v>
      </c>
      <c r="H47" s="31">
        <f t="shared" si="2"/>
        <v>0</v>
      </c>
      <c r="I47" s="31">
        <v>5</v>
      </c>
    </row>
    <row r="48" spans="1:9" x14ac:dyDescent="0.2">
      <c r="A48" s="7" t="s">
        <v>76</v>
      </c>
      <c r="B48" s="10" t="s">
        <v>65</v>
      </c>
      <c r="C48" s="35"/>
      <c r="D48" s="36"/>
      <c r="E48" s="30">
        <f t="shared" si="1"/>
        <v>1</v>
      </c>
      <c r="F48" s="28">
        <v>1</v>
      </c>
      <c r="H48" s="31">
        <f t="shared" si="2"/>
        <v>0</v>
      </c>
      <c r="I48" s="31">
        <v>5</v>
      </c>
    </row>
    <row r="49" spans="1:9" x14ac:dyDescent="0.2">
      <c r="A49" s="25">
        <v>3</v>
      </c>
      <c r="B49" s="26" t="s">
        <v>78</v>
      </c>
      <c r="C49" s="26"/>
      <c r="D49" s="26"/>
      <c r="E49" s="27"/>
      <c r="F49" s="28" t="s">
        <v>87</v>
      </c>
      <c r="G49" s="24"/>
      <c r="H49" s="26"/>
      <c r="I49" s="26"/>
    </row>
    <row r="50" spans="1:9" ht="25.5" x14ac:dyDescent="0.2">
      <c r="A50" s="7" t="s">
        <v>16</v>
      </c>
      <c r="B50" s="8" t="s">
        <v>86</v>
      </c>
      <c r="C50" s="35"/>
      <c r="D50" s="30"/>
      <c r="E50" s="30">
        <f t="shared" si="1"/>
        <v>1</v>
      </c>
      <c r="F50" s="28">
        <v>1</v>
      </c>
      <c r="G50" s="17" t="s">
        <v>87</v>
      </c>
      <c r="H50" s="31">
        <f t="shared" si="2"/>
        <v>0</v>
      </c>
      <c r="I50" s="31">
        <v>5</v>
      </c>
    </row>
    <row r="51" spans="1:9" ht="25.5" x14ac:dyDescent="0.2">
      <c r="A51" s="7" t="s">
        <v>17</v>
      </c>
      <c r="B51" s="8" t="s">
        <v>79</v>
      </c>
      <c r="C51" s="35"/>
      <c r="D51" s="30"/>
      <c r="E51" s="30">
        <f t="shared" si="1"/>
        <v>1</v>
      </c>
      <c r="F51" s="28">
        <v>1</v>
      </c>
      <c r="H51" s="31">
        <f t="shared" si="2"/>
        <v>0</v>
      </c>
      <c r="I51" s="31">
        <v>5</v>
      </c>
    </row>
    <row r="52" spans="1:9" x14ac:dyDescent="0.2">
      <c r="A52" s="7" t="s">
        <v>18</v>
      </c>
      <c r="B52" s="8" t="s">
        <v>25</v>
      </c>
      <c r="C52" s="35"/>
      <c r="D52" s="30"/>
      <c r="E52" s="30">
        <f t="shared" si="1"/>
        <v>1</v>
      </c>
      <c r="F52" s="28">
        <v>1</v>
      </c>
      <c r="H52" s="31">
        <f t="shared" si="2"/>
        <v>0</v>
      </c>
      <c r="I52" s="31">
        <v>5</v>
      </c>
    </row>
    <row r="53" spans="1:9" ht="25.5" x14ac:dyDescent="0.2">
      <c r="A53" s="7" t="s">
        <v>19</v>
      </c>
      <c r="B53" s="8" t="s">
        <v>80</v>
      </c>
      <c r="C53" s="35"/>
      <c r="D53" s="30"/>
      <c r="E53" s="30">
        <f t="shared" si="1"/>
        <v>1</v>
      </c>
      <c r="F53" s="28">
        <v>1</v>
      </c>
      <c r="H53" s="31">
        <f t="shared" si="2"/>
        <v>0</v>
      </c>
      <c r="I53" s="31">
        <v>5</v>
      </c>
    </row>
    <row r="54" spans="1:9" ht="102" x14ac:dyDescent="0.2">
      <c r="A54" s="7" t="s">
        <v>20</v>
      </c>
      <c r="B54" s="8" t="s">
        <v>81</v>
      </c>
      <c r="C54" s="35"/>
      <c r="D54" s="30"/>
      <c r="E54" s="30">
        <f t="shared" si="1"/>
        <v>1</v>
      </c>
      <c r="F54" s="28">
        <v>1</v>
      </c>
      <c r="G54" s="17" t="s">
        <v>87</v>
      </c>
      <c r="H54" s="31">
        <f t="shared" si="2"/>
        <v>0</v>
      </c>
      <c r="I54" s="31">
        <v>5</v>
      </c>
    </row>
    <row r="55" spans="1:9" ht="127.5" x14ac:dyDescent="0.2">
      <c r="A55" s="7" t="s">
        <v>21</v>
      </c>
      <c r="B55" s="13" t="s">
        <v>82</v>
      </c>
      <c r="C55" s="35"/>
      <c r="D55" s="30"/>
      <c r="E55" s="30">
        <f t="shared" si="1"/>
        <v>1</v>
      </c>
      <c r="F55" s="28">
        <v>1</v>
      </c>
      <c r="H55" s="31">
        <f t="shared" si="2"/>
        <v>0</v>
      </c>
      <c r="I55" s="31">
        <v>5</v>
      </c>
    </row>
    <row r="56" spans="1:9" x14ac:dyDescent="0.2">
      <c r="A56" s="7" t="s">
        <v>88</v>
      </c>
      <c r="B56" s="8" t="s">
        <v>83</v>
      </c>
      <c r="C56" s="35"/>
      <c r="D56" s="30"/>
      <c r="E56" s="30">
        <f t="shared" si="1"/>
        <v>1</v>
      </c>
      <c r="F56" s="28">
        <v>1</v>
      </c>
      <c r="H56" s="31">
        <f t="shared" si="2"/>
        <v>0</v>
      </c>
      <c r="I56" s="31">
        <v>5</v>
      </c>
    </row>
    <row r="57" spans="1:9" ht="51" x14ac:dyDescent="0.2">
      <c r="A57" s="7" t="s">
        <v>89</v>
      </c>
      <c r="B57" s="8" t="s">
        <v>84</v>
      </c>
      <c r="C57" s="35"/>
      <c r="D57" s="30"/>
      <c r="E57" s="30">
        <f t="shared" si="1"/>
        <v>1</v>
      </c>
      <c r="F57" s="28">
        <v>1</v>
      </c>
      <c r="G57" s="17" t="s">
        <v>87</v>
      </c>
      <c r="H57" s="31">
        <f t="shared" si="2"/>
        <v>0</v>
      </c>
      <c r="I57" s="31">
        <v>5</v>
      </c>
    </row>
    <row r="58" spans="1:9" x14ac:dyDescent="0.2">
      <c r="A58" s="7" t="s">
        <v>90</v>
      </c>
      <c r="B58" s="8" t="s">
        <v>85</v>
      </c>
      <c r="C58" s="35"/>
      <c r="D58" s="30"/>
      <c r="E58" s="30">
        <f>F58</f>
        <v>1</v>
      </c>
      <c r="F58" s="28">
        <v>1</v>
      </c>
      <c r="H58" s="31">
        <f t="shared" si="2"/>
        <v>0</v>
      </c>
      <c r="I58" s="31">
        <v>5</v>
      </c>
    </row>
    <row r="59" spans="1:9" x14ac:dyDescent="0.2">
      <c r="A59" s="32"/>
      <c r="D59" s="24"/>
      <c r="E59" s="24"/>
      <c r="H59" s="31">
        <f>+SUM(H19:H58)</f>
        <v>0</v>
      </c>
      <c r="I59" s="31">
        <f>+SUM(I19:I58)</f>
        <v>190</v>
      </c>
    </row>
    <row r="60" spans="1:9" ht="24.95" customHeight="1" x14ac:dyDescent="0.2">
      <c r="B60" s="33"/>
      <c r="C60" s="34"/>
    </row>
    <row r="61" spans="1:9" x14ac:dyDescent="0.2">
      <c r="B61" s="37" t="s">
        <v>95</v>
      </c>
      <c r="C61" s="38">
        <f>+I59</f>
        <v>190</v>
      </c>
    </row>
    <row r="62" spans="1:9" x14ac:dyDescent="0.2">
      <c r="B62" s="37" t="s">
        <v>96</v>
      </c>
      <c r="C62" s="38">
        <f>+H59</f>
        <v>0</v>
      </c>
    </row>
    <row r="63" spans="1:9" x14ac:dyDescent="0.2">
      <c r="B63" s="39" t="s">
        <v>97</v>
      </c>
      <c r="C63" s="40">
        <f>+C62/C61</f>
        <v>0</v>
      </c>
    </row>
  </sheetData>
  <sheetProtection algorithmName="SHA-512" hashValue="0lVIP/zuILysWYytdQC2bjR/b3+OE97MWmO9sPhdgySY8a3kotv1Q8+P9BEhjt5DocwX3lQ6CjWxyQb7KStx1w==" saltValue="ISBb6SLlcXiI0LzAQ/DbUg==" spinCount="100000" sheet="1" objects="1" scenarios="1"/>
  <mergeCells count="5">
    <mergeCell ref="A15:C15"/>
    <mergeCell ref="A1:B1"/>
    <mergeCell ref="A12:C12"/>
    <mergeCell ref="A13:C13"/>
    <mergeCell ref="A14:C14"/>
  </mergeCells>
  <dataValidations disablePrompts="1" count="1">
    <dataValidation type="list" allowBlank="1" showInputMessage="1" showErrorMessage="1" sqref="E36 E49">
      <formula1>$C$8:$C$10</formula1>
    </dataValidation>
  </dataValidations>
  <pageMargins left="0.70866141732283472" right="0.70866141732283472" top="0.74803149606299213" bottom="0.74803149606299213" header="0.31496062992125984" footer="0.31496062992125984"/>
  <pageSetup orientation="landscape" horizontalDpi="300" verticalDpi="300" r:id="rId1"/>
  <headerFooter>
    <oddFooter>&amp;R&amp;P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Tabla!$A$1:$A$3</xm:f>
          </x14:formula1>
          <xm:sqref>C19:C35 C37:C48 C50:C58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
    </sheetView>
  </sheetViews>
  <sheetFormatPr baseColWidth="10" defaultRowHeight="15" x14ac:dyDescent="0.25"/>
  <sheetData>
    <row r="1" spans="1:1" x14ac:dyDescent="0.25">
      <c r="A1" t="s">
        <v>1</v>
      </c>
    </row>
    <row r="2" spans="1:1" x14ac:dyDescent="0.25">
      <c r="A2" t="s">
        <v>2</v>
      </c>
    </row>
    <row r="3" spans="1:1" x14ac:dyDescent="0.25">
      <c r="A3"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A.1.4 Comercial  Etapa 2</vt:lpstr>
      <vt:lpstr>Tabla</vt:lpstr>
      <vt:lpstr>'A.1.4 Comercial  Etapa 2'!_Toc395083008</vt:lpstr>
      <vt:lpstr>'A.1.4 Comercial  Etapa 2'!Títulos_a_imprimir</vt:lpstr>
      <vt:lpstr>Valores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Costa, Gabriel Sebastian</cp:lastModifiedBy>
  <cp:lastPrinted>2016-10-31T12:39:45Z</cp:lastPrinted>
  <dcterms:created xsi:type="dcterms:W3CDTF">2016-05-15T18:40:28Z</dcterms:created>
  <dcterms:modified xsi:type="dcterms:W3CDTF">2017-07-25T12:24:07Z</dcterms:modified>
</cp:coreProperties>
</file>