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min.grau\Desktop\SOFSE\11- LGR\PAN LR\17 PAN ADICIONALES\Circulares Aclaratorias\"/>
    </mc:Choice>
  </mc:AlternateContent>
  <bookViews>
    <workbookView xWindow="0" yWindow="0" windowWidth="24000" windowHeight="8835" activeTab="5"/>
  </bookViews>
  <sheets>
    <sheet name="ITEMS R1" sheetId="1" r:id="rId1"/>
    <sheet name="ITEMS R2" sheetId="2" r:id="rId2"/>
    <sheet name="ITEMS R3" sheetId="3" r:id="rId3"/>
    <sheet name="ITEMS R4" sheetId="4" r:id="rId4"/>
    <sheet name="ITEMS R5" sheetId="5" r:id="rId5"/>
    <sheet name="ITEMS R6" sheetId="6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\054">#N/A</definedName>
    <definedName name="\a" localSheetId="3">#REF!</definedName>
    <definedName name="\a" localSheetId="4">#REF!</definedName>
    <definedName name="\a" localSheetId="5">#REF!</definedName>
    <definedName name="\a">#REF!</definedName>
    <definedName name="\CARBU" localSheetId="3">#REF!</definedName>
    <definedName name="\CARBU" localSheetId="4">#REF!</definedName>
    <definedName name="\CARBU" localSheetId="5">#REF!</definedName>
    <definedName name="\CARBU">#REF!</definedName>
    <definedName name="\DOLAR" localSheetId="3">#REF!</definedName>
    <definedName name="\DOLAR" localSheetId="4">#REF!</definedName>
    <definedName name="\DOLAR" localSheetId="5">#REF!</definedName>
    <definedName name="\DOLAR">#REF!</definedName>
    <definedName name="\DOLARv" localSheetId="3">#REF!</definedName>
    <definedName name="\DOLARv" localSheetId="4">#REF!</definedName>
    <definedName name="\DOLARv" localSheetId="5">#REF!</definedName>
    <definedName name="\DOLARv">#REF!</definedName>
    <definedName name="\e" localSheetId="3">#REF!</definedName>
    <definedName name="\e" localSheetId="4">#REF!</definedName>
    <definedName name="\e" localSheetId="5">#REF!</definedName>
    <definedName name="\e">#REF!</definedName>
    <definedName name="\EQUI" localSheetId="3">#REF!</definedName>
    <definedName name="\EQUI" localSheetId="4">#REF!</definedName>
    <definedName name="\EQUI" localSheetId="5">#REF!</definedName>
    <definedName name="\EQUI">#REF!</definedName>
    <definedName name="\ev" localSheetId="3">#REF!</definedName>
    <definedName name="\ev" localSheetId="4">#REF!</definedName>
    <definedName name="\ev" localSheetId="5">#REF!</definedName>
    <definedName name="\ev">#REF!</definedName>
    <definedName name="\FA" localSheetId="2">#REF!</definedName>
    <definedName name="\FA" localSheetId="3">#REF!</definedName>
    <definedName name="\FA" localSheetId="4">#REF!</definedName>
    <definedName name="\FA" localSheetId="5">#REF!</definedName>
    <definedName name="\FA">#REF!</definedName>
    <definedName name="\GSGRAL" localSheetId="2">#REF!</definedName>
    <definedName name="\GSGRAL" localSheetId="3">#REF!</definedName>
    <definedName name="\GSGRAL" localSheetId="4">#REF!</definedName>
    <definedName name="\GSGRAL" localSheetId="5">#REF!</definedName>
    <definedName name="\GSGRAL">#REF!</definedName>
    <definedName name="\HORAS" localSheetId="2">#REF!</definedName>
    <definedName name="\HORAS" localSheetId="3">#REF!</definedName>
    <definedName name="\HORAS" localSheetId="4">#REF!</definedName>
    <definedName name="\HORAS" localSheetId="5">#REF!</definedName>
    <definedName name="\HORAS">#REF!</definedName>
    <definedName name="\HORASv" localSheetId="2">#REF!</definedName>
    <definedName name="\HORASv" localSheetId="3">#REF!</definedName>
    <definedName name="\HORASv" localSheetId="4">#REF!</definedName>
    <definedName name="\HORASv" localSheetId="5">#REF!</definedName>
    <definedName name="\HORASv">#REF!</definedName>
    <definedName name="\JORNAL" localSheetId="2">#REF!</definedName>
    <definedName name="\JORNAL" localSheetId="3">#REF!</definedName>
    <definedName name="\JORNAL" localSheetId="4">#REF!</definedName>
    <definedName name="\JORNAL" localSheetId="5">#REF!</definedName>
    <definedName name="\JORNAL">#REF!</definedName>
    <definedName name="\JORNALv" localSheetId="2">#REF!</definedName>
    <definedName name="\JORNALv" localSheetId="3">#REF!</definedName>
    <definedName name="\JORNALv" localSheetId="4">#REF!</definedName>
    <definedName name="\JORNALv" localSheetId="5">#REF!</definedName>
    <definedName name="\JORNALv">#REF!</definedName>
    <definedName name="\m" localSheetId="2">#REF!</definedName>
    <definedName name="\m" localSheetId="3">#REF!</definedName>
    <definedName name="\m" localSheetId="4">#REF!</definedName>
    <definedName name="\m" localSheetId="5">#REF!</definedName>
    <definedName name="\m">#REF!</definedName>
    <definedName name="\mv" localSheetId="2">#REF!</definedName>
    <definedName name="\mv" localSheetId="3">#REF!</definedName>
    <definedName name="\mv" localSheetId="4">#REF!</definedName>
    <definedName name="\mv" localSheetId="5">#REF!</definedName>
    <definedName name="\mv">#REF!</definedName>
    <definedName name="\OBR" localSheetId="2">#REF!</definedName>
    <definedName name="\OBR" localSheetId="3">#REF!</definedName>
    <definedName name="\OBR" localSheetId="4">#REF!</definedName>
    <definedName name="\OBR" localSheetId="5">#REF!</definedName>
    <definedName name="\OBR">#REF!</definedName>
    <definedName name="\OWNER" localSheetId="2">#REF!</definedName>
    <definedName name="\OWNER" localSheetId="3">#REF!</definedName>
    <definedName name="\OWNER" localSheetId="4">#REF!</definedName>
    <definedName name="\OWNER" localSheetId="5">#REF!</definedName>
    <definedName name="\OWNER">#REF!</definedName>
    <definedName name="\REPREP" localSheetId="2">#REF!</definedName>
    <definedName name="\REPREP" localSheetId="3">#REF!</definedName>
    <definedName name="\REPREP" localSheetId="4">#REF!</definedName>
    <definedName name="\REPREP" localSheetId="5">#REF!</definedName>
    <definedName name="\REPREP">#REF!</definedName>
    <definedName name="\RUBROS" localSheetId="2">#REF!</definedName>
    <definedName name="\RUBROS" localSheetId="3">#REF!</definedName>
    <definedName name="\RUBROS" localSheetId="4">#REF!</definedName>
    <definedName name="\RUBROS" localSheetId="5">#REF!</definedName>
    <definedName name="\RUBROS">#REF!</definedName>
    <definedName name="\SUELDOS" localSheetId="2">#REF!</definedName>
    <definedName name="\SUELDOS" localSheetId="3">#REF!</definedName>
    <definedName name="\SUELDOS" localSheetId="4">#REF!</definedName>
    <definedName name="\SUELDOS" localSheetId="5">#REF!</definedName>
    <definedName name="\SUELDOS">#REF!</definedName>
    <definedName name="\TITULO" localSheetId="2">#REF!</definedName>
    <definedName name="\TITULO" localSheetId="3">#REF!</definedName>
    <definedName name="\TITULO" localSheetId="4">#REF!</definedName>
    <definedName name="\TITULO" localSheetId="5">#REF!</definedName>
    <definedName name="\TITULO">#REF!</definedName>
    <definedName name="\TITULOv" localSheetId="2">#REF!</definedName>
    <definedName name="\TITULOv" localSheetId="3">#REF!</definedName>
    <definedName name="\TITULOv" localSheetId="4">#REF!</definedName>
    <definedName name="\TITULOv" localSheetId="5">#REF!</definedName>
    <definedName name="\TITULOv">#REF!</definedName>
    <definedName name="\VIAJES" localSheetId="2">#REF!</definedName>
    <definedName name="\VIAJES" localSheetId="3">#REF!</definedName>
    <definedName name="\VIAJES" localSheetId="4">#REF!</definedName>
    <definedName name="\VIAJES" localSheetId="5">#REF!</definedName>
    <definedName name="\VIAJES">#REF!</definedName>
    <definedName name="_PAG1" localSheetId="2">#REF!</definedName>
    <definedName name="_PAG1" localSheetId="3">#REF!</definedName>
    <definedName name="_PAG1" localSheetId="4">#REF!</definedName>
    <definedName name="_PAG1" localSheetId="5">#REF!</definedName>
    <definedName name="_PAG1">#REF!</definedName>
    <definedName name="_PAG2" localSheetId="2">#REF!</definedName>
    <definedName name="_PAG2" localSheetId="3">#REF!</definedName>
    <definedName name="_PAG2" localSheetId="4">#REF!</definedName>
    <definedName name="_PAG2" localSheetId="5">#REF!</definedName>
    <definedName name="_PAG2">#REF!</definedName>
    <definedName name="_PAG3" localSheetId="2">#REF!</definedName>
    <definedName name="_PAG3" localSheetId="3">#REF!</definedName>
    <definedName name="_PAG3" localSheetId="4">#REF!</definedName>
    <definedName name="_PAG3" localSheetId="5">#REF!</definedName>
    <definedName name="_PAG3">#REF!</definedName>
    <definedName name="_PAG4" localSheetId="2">#REF!</definedName>
    <definedName name="_PAG4" localSheetId="3">#REF!</definedName>
    <definedName name="_PAG4" localSheetId="4">#REF!</definedName>
    <definedName name="_PAG4" localSheetId="5">#REF!</definedName>
    <definedName name="_PAG4">#REF!</definedName>
    <definedName name="_PAG5" localSheetId="2">#REF!</definedName>
    <definedName name="_PAG5" localSheetId="3">#REF!</definedName>
    <definedName name="_PAG5" localSheetId="4">#REF!</definedName>
    <definedName name="_PAG5" localSheetId="5">#REF!</definedName>
    <definedName name="_PAG5">#REF!</definedName>
    <definedName name="_PAG6" localSheetId="2">#REF!</definedName>
    <definedName name="_PAG6" localSheetId="3">#REF!</definedName>
    <definedName name="_PAG6" localSheetId="4">#REF!</definedName>
    <definedName name="_PAG6" localSheetId="5">#REF!</definedName>
    <definedName name="_PAG6">#REF!</definedName>
    <definedName name="_PAG7" localSheetId="2">#REF!</definedName>
    <definedName name="_PAG7" localSheetId="3">#REF!</definedName>
    <definedName name="_PAG7" localSheetId="4">#REF!</definedName>
    <definedName name="_PAG7" localSheetId="5">#REF!</definedName>
    <definedName name="_PAG7">#REF!</definedName>
    <definedName name="_PAG8" localSheetId="2">#REF!</definedName>
    <definedName name="_PAG8" localSheetId="3">#REF!</definedName>
    <definedName name="_PAG8" localSheetId="4">#REF!</definedName>
    <definedName name="_PAG8" localSheetId="5">#REF!</definedName>
    <definedName name="_PAG8">#REF!</definedName>
    <definedName name="_PP01" localSheetId="2">#REF!</definedName>
    <definedName name="_PP01" localSheetId="3">#REF!</definedName>
    <definedName name="_PP01" localSheetId="4">#REF!</definedName>
    <definedName name="_PP01" localSheetId="5">#REF!</definedName>
    <definedName name="_PP01">#REF!</definedName>
    <definedName name="_PP02" localSheetId="2">#REF!</definedName>
    <definedName name="_PP02" localSheetId="3">#REF!</definedName>
    <definedName name="_PP02" localSheetId="4">#REF!</definedName>
    <definedName name="_PP02" localSheetId="5">#REF!</definedName>
    <definedName name="_PP02">#REF!</definedName>
    <definedName name="_PP03" localSheetId="2">#REF!</definedName>
    <definedName name="_PP03" localSheetId="3">#REF!</definedName>
    <definedName name="_PP03" localSheetId="4">#REF!</definedName>
    <definedName name="_PP03" localSheetId="5">#REF!</definedName>
    <definedName name="_PP03">#REF!</definedName>
    <definedName name="_PP04" localSheetId="2">#REF!</definedName>
    <definedName name="_PP04" localSheetId="3">#REF!</definedName>
    <definedName name="_PP04" localSheetId="4">#REF!</definedName>
    <definedName name="_PP04" localSheetId="5">#REF!</definedName>
    <definedName name="_PP04">#REF!</definedName>
    <definedName name="_PP05" localSheetId="2">#REF!</definedName>
    <definedName name="_PP05" localSheetId="3">#REF!</definedName>
    <definedName name="_PP05" localSheetId="4">#REF!</definedName>
    <definedName name="_PP05" localSheetId="5">#REF!</definedName>
    <definedName name="_PP05">#REF!</definedName>
    <definedName name="_PP06" localSheetId="2">#REF!</definedName>
    <definedName name="_PP06" localSheetId="3">#REF!</definedName>
    <definedName name="_PP06" localSheetId="4">#REF!</definedName>
    <definedName name="_PP06" localSheetId="5">#REF!</definedName>
    <definedName name="_PP06">#REF!</definedName>
    <definedName name="_PP07" localSheetId="2">#REF!</definedName>
    <definedName name="_PP07" localSheetId="3">#REF!</definedName>
    <definedName name="_PP07" localSheetId="4">#REF!</definedName>
    <definedName name="_PP07" localSheetId="5">#REF!</definedName>
    <definedName name="_PP07">#REF!</definedName>
    <definedName name="_PP08" localSheetId="2">#REF!</definedName>
    <definedName name="_PP08" localSheetId="3">#REF!</definedName>
    <definedName name="_PP08" localSheetId="4">#REF!</definedName>
    <definedName name="_PP08" localSheetId="5">#REF!</definedName>
    <definedName name="_PP08">#REF!</definedName>
    <definedName name="_PP09" localSheetId="2">#REF!</definedName>
    <definedName name="_PP09" localSheetId="3">#REF!</definedName>
    <definedName name="_PP09" localSheetId="4">#REF!</definedName>
    <definedName name="_PP09" localSheetId="5">#REF!</definedName>
    <definedName name="_PP09">#REF!</definedName>
    <definedName name="_PP10" localSheetId="2">#REF!</definedName>
    <definedName name="_PP10" localSheetId="3">#REF!</definedName>
    <definedName name="_PP10" localSheetId="4">#REF!</definedName>
    <definedName name="_PP10" localSheetId="5">#REF!</definedName>
    <definedName name="_PP10">#REF!</definedName>
    <definedName name="_PP11" localSheetId="2">#REF!</definedName>
    <definedName name="_PP11" localSheetId="3">#REF!</definedName>
    <definedName name="_PP11" localSheetId="4">#REF!</definedName>
    <definedName name="_PP11" localSheetId="5">#REF!</definedName>
    <definedName name="_PP11">#REF!</definedName>
    <definedName name="_PT01" localSheetId="2">#REF!</definedName>
    <definedName name="_PT01" localSheetId="3">#REF!</definedName>
    <definedName name="_PT01" localSheetId="4">#REF!</definedName>
    <definedName name="_PT01" localSheetId="5">#REF!</definedName>
    <definedName name="_PT01">#REF!</definedName>
    <definedName name="_PT02" localSheetId="2">#REF!</definedName>
    <definedName name="_PT02" localSheetId="3">#REF!</definedName>
    <definedName name="_PT02" localSheetId="4">#REF!</definedName>
    <definedName name="_PT02" localSheetId="5">#REF!</definedName>
    <definedName name="_PT02">#REF!</definedName>
    <definedName name="_PT03" localSheetId="2">#REF!</definedName>
    <definedName name="_PT03" localSheetId="3">#REF!</definedName>
    <definedName name="_PT03" localSheetId="4">#REF!</definedName>
    <definedName name="_PT03" localSheetId="5">#REF!</definedName>
    <definedName name="_PT03">#REF!</definedName>
    <definedName name="_PT0313" localSheetId="2">#REF!</definedName>
    <definedName name="_PT0313" localSheetId="3">#REF!</definedName>
    <definedName name="_PT0313" localSheetId="4">#REF!</definedName>
    <definedName name="_PT0313" localSheetId="5">#REF!</definedName>
    <definedName name="_PT0313">#REF!</definedName>
    <definedName name="_PT04" localSheetId="2">#REF!</definedName>
    <definedName name="_PT04" localSheetId="3">#REF!</definedName>
    <definedName name="_PT04" localSheetId="4">#REF!</definedName>
    <definedName name="_PT04" localSheetId="5">#REF!</definedName>
    <definedName name="_PT04">#REF!</definedName>
    <definedName name="_PT0418" localSheetId="2">#REF!</definedName>
    <definedName name="_PT0418" localSheetId="3">#REF!</definedName>
    <definedName name="_PT0418" localSheetId="4">#REF!</definedName>
    <definedName name="_PT0418" localSheetId="5">#REF!</definedName>
    <definedName name="_PT0418">#REF!</definedName>
    <definedName name="_PT1418" localSheetId="2">#REF!</definedName>
    <definedName name="_PT1418" localSheetId="3">#REF!</definedName>
    <definedName name="_PT1418" localSheetId="4">#REF!</definedName>
    <definedName name="_PT1418" localSheetId="5">#REF!</definedName>
    <definedName name="_PT1418">#REF!</definedName>
    <definedName name="_PT1925" localSheetId="2">#REF!</definedName>
    <definedName name="_PT1925" localSheetId="3">#REF!</definedName>
    <definedName name="_PT1925" localSheetId="4">#REF!</definedName>
    <definedName name="_PT1925" localSheetId="5">#REF!</definedName>
    <definedName name="_PT1925">#REF!</definedName>
    <definedName name="_PT2629" localSheetId="2">#REF!</definedName>
    <definedName name="_PT2629" localSheetId="3">#REF!</definedName>
    <definedName name="_PT2629" localSheetId="4">#REF!</definedName>
    <definedName name="_PT2629" localSheetId="5">#REF!</definedName>
    <definedName name="_PT2629">#REF!</definedName>
    <definedName name="_PT3031" localSheetId="2">#REF!</definedName>
    <definedName name="_PT3031" localSheetId="3">#REF!</definedName>
    <definedName name="_PT3031" localSheetId="4">#REF!</definedName>
    <definedName name="_PT3031" localSheetId="5">#REF!</definedName>
    <definedName name="_PT3031">#REF!</definedName>
    <definedName name="_PT3336" localSheetId="2">#REF!</definedName>
    <definedName name="_PT3336" localSheetId="3">#REF!</definedName>
    <definedName name="_PT3336" localSheetId="4">#REF!</definedName>
    <definedName name="_PT3336" localSheetId="5">#REF!</definedName>
    <definedName name="_PT3336">#REF!</definedName>
    <definedName name="_PT3941" localSheetId="2">#REF!</definedName>
    <definedName name="_PT3941" localSheetId="3">#REF!</definedName>
    <definedName name="_PT3941" localSheetId="4">#REF!</definedName>
    <definedName name="_PT3941" localSheetId="5">#REF!</definedName>
    <definedName name="_PT3941">#REF!</definedName>
    <definedName name="_PT4246" localSheetId="2">#REF!</definedName>
    <definedName name="_PT4246" localSheetId="3">#REF!</definedName>
    <definedName name="_PT4246" localSheetId="4">#REF!</definedName>
    <definedName name="_PT4246" localSheetId="5">#REF!</definedName>
    <definedName name="_PT4246">#REF!</definedName>
    <definedName name="_PT4760" localSheetId="2">#REF!</definedName>
    <definedName name="_PT4760" localSheetId="3">#REF!</definedName>
    <definedName name="_PT4760" localSheetId="4">#REF!</definedName>
    <definedName name="_PT4760" localSheetId="5">#REF!</definedName>
    <definedName name="_PT4760">#REF!</definedName>
    <definedName name="_PT6179" localSheetId="2">#REF!</definedName>
    <definedName name="_PT6179" localSheetId="3">#REF!</definedName>
    <definedName name="_PT6179" localSheetId="4">#REF!</definedName>
    <definedName name="_PT6179" localSheetId="5">#REF!</definedName>
    <definedName name="_PT6179">#REF!</definedName>
    <definedName name="_PT8082" localSheetId="2">#REF!</definedName>
    <definedName name="_PT8082" localSheetId="3">#REF!</definedName>
    <definedName name="_PT8082" localSheetId="4">#REF!</definedName>
    <definedName name="_PT8082" localSheetId="5">#REF!</definedName>
    <definedName name="_PT8082">#REF!</definedName>
    <definedName name="_PT8392" localSheetId="2">#REF!</definedName>
    <definedName name="_PT8392" localSheetId="3">#REF!</definedName>
    <definedName name="_PT8392" localSheetId="4">#REF!</definedName>
    <definedName name="_PT8392" localSheetId="5">#REF!</definedName>
    <definedName name="_PT8392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>#REF!</definedName>
    <definedName name="ADRTASDY" localSheetId="2">#REF!</definedName>
    <definedName name="ADRTASDY" localSheetId="3">#REF!</definedName>
    <definedName name="ADRTASDY" localSheetId="4">#REF!</definedName>
    <definedName name="ADRTASDY" localSheetId="5">#REF!</definedName>
    <definedName name="ADRTASDY">#REF!</definedName>
    <definedName name="_xlnm.Print_Area" localSheetId="0">'ITEMS R1'!$A$1:$K$39</definedName>
    <definedName name="_xlnm.Print_Area" localSheetId="1">'ITEMS R2'!$B$1:$H$38</definedName>
    <definedName name="_xlnm.Print_Area" localSheetId="2">'ITEMS R3'!$B$1:$G$37</definedName>
    <definedName name="_xlnm.Print_Area" localSheetId="3">'ITEMS R4'!$B$1:$H$37</definedName>
    <definedName name="_xlnm.Print_Area" localSheetId="4">'ITEMS R5'!$B$1:$H$37</definedName>
    <definedName name="_xlnm.Print_Area" localSheetId="5">'ITEMS R6'!$B$1:$H$37</definedName>
    <definedName name="_xlnm.Print_Area">#REF!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>#REF!</definedName>
    <definedName name="bbb" localSheetId="2" hidden="1">{#N/A,#N/A,FALSE,"CARGAS";#N/A,#N/A,FALSE,"TABLEROS";#N/A,#N/A,FALSE,"MT";#N/A,#N/A,FALSE,"BT STX";#N/A,#N/A,FALSE,"CORTO";#N/A,#N/A,FALSE,"CAB-MT";#N/A,#N/A,FALSE,"CAB-BM"}</definedName>
    <definedName name="bbb" localSheetId="3" hidden="1">{#N/A,#N/A,FALSE,"CARGAS";#N/A,#N/A,FALSE,"TABLEROS";#N/A,#N/A,FALSE,"MT";#N/A,#N/A,FALSE,"BT STX";#N/A,#N/A,FALSE,"CORTO";#N/A,#N/A,FALSE,"CAB-MT";#N/A,#N/A,FALSE,"CAB-BM"}</definedName>
    <definedName name="bbb" localSheetId="4" hidden="1">{#N/A,#N/A,FALSE,"CARGAS";#N/A,#N/A,FALSE,"TABLEROS";#N/A,#N/A,FALSE,"MT";#N/A,#N/A,FALSE,"BT STX";#N/A,#N/A,FALSE,"CORTO";#N/A,#N/A,FALSE,"CAB-MT";#N/A,#N/A,FALSE,"CAB-BM"}</definedName>
    <definedName name="bbb" localSheetId="5" hidden="1">{#N/A,#N/A,FALSE,"CARGAS";#N/A,#N/A,FALSE,"TABLEROS";#N/A,#N/A,FALSE,"MT";#N/A,#N/A,FALSE,"BT STX";#N/A,#N/A,FALSE,"CORTO";#N/A,#N/A,FALSE,"CAB-MT";#N/A,#N/A,FALSE,"CAB-BM"}</definedName>
    <definedName name="bbb" hidden="1">{#N/A,#N/A,FALSE,"CARGAS";#N/A,#N/A,FALSE,"TABLEROS";#N/A,#N/A,FALSE,"MT";#N/A,#N/A,FALSE,"BT STX";#N/A,#N/A,FALSE,"CORTO";#N/A,#N/A,FALSE,"CAB-MT";#N/A,#N/A,FALSE,"CAB-BM"}</definedName>
    <definedName name="cables" localSheetId="2">'[4]Calculo cables'!#REF!</definedName>
    <definedName name="cables" localSheetId="3">'[4]Calculo cables'!#REF!</definedName>
    <definedName name="cables" localSheetId="4">'[4]Calculo cables'!#REF!</definedName>
    <definedName name="cables" localSheetId="5">'[4]Calculo cables'!#REF!</definedName>
    <definedName name="cables">'[4]Calculo cables'!#REF!</definedName>
    <definedName name="coef">'[5]COEF. C'!$A$5:$B$104</definedName>
    <definedName name="_xlnm.Criteria" localSheetId="2">#REF!</definedName>
    <definedName name="_xlnm.Criteria" localSheetId="3">#REF!</definedName>
    <definedName name="_xlnm.Criteria" localSheetId="4">#REF!</definedName>
    <definedName name="_xlnm.Criteria" localSheetId="5">#REF!</definedName>
    <definedName name="_xlnm.Criteria">#REF!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>#REF!</definedName>
    <definedName name="FASFASDF" localSheetId="2">#REF!</definedName>
    <definedName name="FASFASDF" localSheetId="3">#REF!</definedName>
    <definedName name="FASFASDF" localSheetId="4">#REF!</definedName>
    <definedName name="FASFASDF" localSheetId="5">#REF!</definedName>
    <definedName name="FASFASDF">#REF!</definedName>
    <definedName name="lista" localSheetId="2">#REF!</definedName>
    <definedName name="lista" localSheetId="3">#REF!</definedName>
    <definedName name="lista" localSheetId="4">#REF!</definedName>
    <definedName name="lista" localSheetId="5">#REF!</definedName>
    <definedName name="lista">#REF!</definedName>
    <definedName name="LL" localSheetId="2">#REF!</definedName>
    <definedName name="LL" localSheetId="3">#REF!</definedName>
    <definedName name="LL" localSheetId="4">#REF!</definedName>
    <definedName name="LL" localSheetId="5">#REF!</definedName>
    <definedName name="LL">#REF!</definedName>
    <definedName name="NOVIEMBRE_2001__ABRIL_2002" localSheetId="2">#REF!</definedName>
    <definedName name="NOVIEMBRE_2001__ABRIL_2002" localSheetId="3">#REF!</definedName>
    <definedName name="NOVIEMBRE_2001__ABRIL_2002" localSheetId="4">#REF!</definedName>
    <definedName name="NOVIEMBRE_2001__ABRIL_2002" localSheetId="5">#REF!</definedName>
    <definedName name="NOVIEMBRE_2001__ABRIL_2002">#REF!</definedName>
    <definedName name="pene" localSheetId="2" hidden="1">{#N/A,#N/A,FALSE,"CARGAS";#N/A,#N/A,FALSE,"TABLEROS";#N/A,#N/A,FALSE,"MT";#N/A,#N/A,FALSE,"BT STX";#N/A,#N/A,FALSE,"CORTO";#N/A,#N/A,FALSE,"CAB-MT";#N/A,#N/A,FALSE,"CAB-BM"}</definedName>
    <definedName name="pene" localSheetId="3" hidden="1">{#N/A,#N/A,FALSE,"CARGAS";#N/A,#N/A,FALSE,"TABLEROS";#N/A,#N/A,FALSE,"MT";#N/A,#N/A,FALSE,"BT STX";#N/A,#N/A,FALSE,"CORTO";#N/A,#N/A,FALSE,"CAB-MT";#N/A,#N/A,FALSE,"CAB-BM"}</definedName>
    <definedName name="pene" localSheetId="4" hidden="1">{#N/A,#N/A,FALSE,"CARGAS";#N/A,#N/A,FALSE,"TABLEROS";#N/A,#N/A,FALSE,"MT";#N/A,#N/A,FALSE,"BT STX";#N/A,#N/A,FALSE,"CORTO";#N/A,#N/A,FALSE,"CAB-MT";#N/A,#N/A,FALSE,"CAB-BM"}</definedName>
    <definedName name="pene" localSheetId="5" hidden="1">{#N/A,#N/A,FALSE,"CARGAS";#N/A,#N/A,FALSE,"TABLEROS";#N/A,#N/A,FALSE,"MT";#N/A,#N/A,FALSE,"BT STX";#N/A,#N/A,FALSE,"CORTO";#N/A,#N/A,FALSE,"CAB-MT";#N/A,#N/A,FALSE,"CAB-BM"}</definedName>
    <definedName name="pene" hidden="1">{#N/A,#N/A,FALSE,"CARGAS";#N/A,#N/A,FALSE,"TABLEROS";#N/A,#N/A,FALSE,"MT";#N/A,#N/A,FALSE,"BT STX";#N/A,#N/A,FALSE,"CORTO";#N/A,#N/A,FALSE,"CAB-MT";#N/A,#N/A,FALSE,"CAB-BM"}</definedName>
    <definedName name="Print_Area" localSheetId="2">#REF!</definedName>
    <definedName name="Print_Area" localSheetId="3">#REF!</definedName>
    <definedName name="Print_Area" localSheetId="4">#REF!</definedName>
    <definedName name="Print_Area" localSheetId="5">#REF!</definedName>
    <definedName name="Print_Area">#REF!</definedName>
    <definedName name="REDONDEO">4</definedName>
    <definedName name="solver_ntri" hidden="1">1000</definedName>
    <definedName name="solver_rsmp" hidden="1">1</definedName>
    <definedName name="solver_seed" hidden="1">0</definedName>
    <definedName name="wrn.CALCULO." localSheetId="2" hidden="1">{#N/A,#N/A,FALSE,"CARGAS";#N/A,#N/A,FALSE,"TABLEROS";#N/A,#N/A,FALSE,"MT";#N/A,#N/A,FALSE,"BT STX";#N/A,#N/A,FALSE,"CORTO";#N/A,#N/A,FALSE,"CAB-MT";#N/A,#N/A,FALSE,"CAB-BM"}</definedName>
    <definedName name="wrn.CALCULO." localSheetId="3" hidden="1">{#N/A,#N/A,FALSE,"CARGAS";#N/A,#N/A,FALSE,"TABLEROS";#N/A,#N/A,FALSE,"MT";#N/A,#N/A,FALSE,"BT STX";#N/A,#N/A,FALSE,"CORTO";#N/A,#N/A,FALSE,"CAB-MT";#N/A,#N/A,FALSE,"CAB-BM"}</definedName>
    <definedName name="wrn.CALCULO." localSheetId="4" hidden="1">{#N/A,#N/A,FALSE,"CARGAS";#N/A,#N/A,FALSE,"TABLEROS";#N/A,#N/A,FALSE,"MT";#N/A,#N/A,FALSE,"BT STX";#N/A,#N/A,FALSE,"CORTO";#N/A,#N/A,FALSE,"CAB-MT";#N/A,#N/A,FALSE,"CAB-BM"}</definedName>
    <definedName name="wrn.CALCULO." localSheetId="5" hidden="1">{#N/A,#N/A,FALSE,"CARGAS";#N/A,#N/A,FALSE,"TABLEROS";#N/A,#N/A,FALSE,"MT";#N/A,#N/A,FALSE,"BT STX";#N/A,#N/A,FALSE,"CORTO";#N/A,#N/A,FALSE,"CAB-MT";#N/A,#N/A,FALSE,"CAB-BM"}</definedName>
    <definedName name="wrn.CALCULO." hidden="1">{#N/A,#N/A,FALSE,"CARGAS";#N/A,#N/A,FALSE,"TABLEROS";#N/A,#N/A,FALSE,"MT";#N/A,#N/A,FALSE,"BT STX";#N/A,#N/A,FALSE,"CORTO";#N/A,#N/A,FALSE,"CAB-MT";#N/A,#N/A,FALSE,"CAB-BM"}</definedName>
    <definedName name="wrn.LC3202R4." localSheetId="2" hidden="1">{#N/A,#N/A,FALSE,"Hoja1";#N/A,#N/A,FALSE,"Hoja2";#N/A,#N/A,FALSE,"Hoja3";#N/A,#N/A,FALSE,"Hoja4";#N/A,#N/A,FALSE,"Hoja5";#N/A,#N/A,FALSE,"Hoja6";#N/A,#N/A,FALSE,"Hoja7";#N/A,#N/A,FALSE,"Hoja8"}</definedName>
    <definedName name="wrn.LC3202R4." localSheetId="3" hidden="1">{#N/A,#N/A,FALSE,"Hoja1";#N/A,#N/A,FALSE,"Hoja2";#N/A,#N/A,FALSE,"Hoja3";#N/A,#N/A,FALSE,"Hoja4";#N/A,#N/A,FALSE,"Hoja5";#N/A,#N/A,FALSE,"Hoja6";#N/A,#N/A,FALSE,"Hoja7";#N/A,#N/A,FALSE,"Hoja8"}</definedName>
    <definedName name="wrn.LC3202R4." localSheetId="4" hidden="1">{#N/A,#N/A,FALSE,"Hoja1";#N/A,#N/A,FALSE,"Hoja2";#N/A,#N/A,FALSE,"Hoja3";#N/A,#N/A,FALSE,"Hoja4";#N/A,#N/A,FALSE,"Hoja5";#N/A,#N/A,FALSE,"Hoja6";#N/A,#N/A,FALSE,"Hoja7";#N/A,#N/A,FALSE,"Hoja8"}</definedName>
    <definedName name="wrn.LC3202R4." localSheetId="5" hidden="1">{#N/A,#N/A,FALSE,"Hoja1";#N/A,#N/A,FALSE,"Hoja2";#N/A,#N/A,FALSE,"Hoja3";#N/A,#N/A,FALSE,"Hoja4";#N/A,#N/A,FALSE,"Hoja5";#N/A,#N/A,FALSE,"Hoja6";#N/A,#N/A,FALSE,"Hoja7";#N/A,#N/A,FALSE,"Hoja8"}</definedName>
    <definedName name="wrn.LC3202R4." hidden="1">{#N/A,#N/A,FALSE,"Hoja1";#N/A,#N/A,FALSE,"Hoja2";#N/A,#N/A,FALSE,"Hoja3";#N/A,#N/A,FALSE,"Hoja4";#N/A,#N/A,FALSE,"Hoja5";#N/A,#N/A,FALSE,"Hoja6";#N/A,#N/A,FALSE,"Hoja7";#N/A,#N/A,FALSE,"Hoja8"}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6" i="1"/>
  <c r="G26" i="1"/>
  <c r="H30" i="6"/>
  <c r="H29" i="6"/>
  <c r="H28" i="6"/>
  <c r="H27" i="6"/>
  <c r="G27" i="6"/>
  <c r="F27" i="6"/>
  <c r="E27" i="6"/>
  <c r="H26" i="6"/>
  <c r="H25" i="6"/>
  <c r="G24" i="6"/>
  <c r="F24" i="6"/>
  <c r="E24" i="6"/>
  <c r="H24" i="6" s="1"/>
  <c r="H23" i="6"/>
  <c r="H22" i="6"/>
  <c r="H21" i="6"/>
  <c r="H18" i="6"/>
  <c r="H17" i="6"/>
  <c r="H16" i="6"/>
  <c r="G13" i="6"/>
  <c r="F13" i="6"/>
  <c r="E13" i="6"/>
  <c r="G12" i="6"/>
  <c r="F12" i="6"/>
  <c r="E12" i="6"/>
  <c r="H30" i="5"/>
  <c r="H29" i="5"/>
  <c r="H28" i="5"/>
  <c r="G27" i="5"/>
  <c r="F27" i="5"/>
  <c r="E27" i="5"/>
  <c r="H27" i="5" s="1"/>
  <c r="H26" i="5"/>
  <c r="H25" i="5"/>
  <c r="G24" i="5"/>
  <c r="H24" i="5" s="1"/>
  <c r="H23" i="5"/>
  <c r="H22" i="5"/>
  <c r="H21" i="5"/>
  <c r="H18" i="5"/>
  <c r="H17" i="5"/>
  <c r="H16" i="5"/>
  <c r="G13" i="5"/>
  <c r="F13" i="5"/>
  <c r="E13" i="5"/>
  <c r="G12" i="5"/>
  <c r="F12" i="5"/>
  <c r="E12" i="5"/>
  <c r="H30" i="4"/>
  <c r="H29" i="4"/>
  <c r="H28" i="4"/>
  <c r="H27" i="4"/>
  <c r="G27" i="4"/>
  <c r="F27" i="4"/>
  <c r="E27" i="4"/>
  <c r="H26" i="4"/>
  <c r="H25" i="4"/>
  <c r="H24" i="4"/>
  <c r="H23" i="4"/>
  <c r="H22" i="4"/>
  <c r="H21" i="4"/>
  <c r="H18" i="4"/>
  <c r="H17" i="4"/>
  <c r="H16" i="4"/>
  <c r="G13" i="4"/>
  <c r="F13" i="4"/>
  <c r="E13" i="4"/>
  <c r="G12" i="4"/>
  <c r="F12" i="4"/>
  <c r="E12" i="4"/>
  <c r="G30" i="3"/>
  <c r="G29" i="3"/>
  <c r="G28" i="3"/>
  <c r="F27" i="3"/>
  <c r="E27" i="3"/>
  <c r="G27" i="3" s="1"/>
  <c r="G26" i="3"/>
  <c r="G25" i="3"/>
  <c r="F24" i="3"/>
  <c r="G24" i="3" s="1"/>
  <c r="G23" i="3"/>
  <c r="G22" i="3"/>
  <c r="G21" i="3"/>
  <c r="G18" i="3"/>
  <c r="G17" i="3"/>
  <c r="G16" i="3"/>
  <c r="F13" i="3"/>
  <c r="E13" i="3"/>
  <c r="F12" i="3"/>
  <c r="E12" i="3"/>
  <c r="H31" i="2"/>
  <c r="H30" i="2"/>
  <c r="H29" i="2"/>
  <c r="F28" i="2"/>
  <c r="E28" i="2"/>
  <c r="H28" i="2" s="1"/>
  <c r="H27" i="2"/>
  <c r="H25" i="2"/>
  <c r="F24" i="2"/>
  <c r="E24" i="2"/>
  <c r="H24" i="2" s="1"/>
  <c r="H23" i="2"/>
  <c r="H22" i="2"/>
  <c r="H21" i="2"/>
  <c r="H18" i="2"/>
  <c r="H17" i="2"/>
  <c r="H16" i="2"/>
  <c r="G13" i="2"/>
  <c r="F13" i="2"/>
  <c r="E13" i="2"/>
  <c r="G12" i="2"/>
  <c r="F12" i="2"/>
  <c r="E12" i="2"/>
  <c r="H31" i="1"/>
  <c r="H30" i="1"/>
  <c r="H29" i="1"/>
  <c r="G28" i="1"/>
  <c r="F28" i="1"/>
  <c r="E28" i="1"/>
  <c r="H27" i="1"/>
  <c r="G25" i="1"/>
  <c r="H25" i="1" s="1"/>
  <c r="G24" i="1"/>
  <c r="F24" i="1"/>
  <c r="E24" i="1"/>
  <c r="H24" i="1" s="1"/>
  <c r="H23" i="1"/>
  <c r="G23" i="1"/>
  <c r="H22" i="1"/>
  <c r="H21" i="1"/>
  <c r="H18" i="1"/>
  <c r="H17" i="1"/>
  <c r="H16" i="1"/>
  <c r="G13" i="1"/>
  <c r="F13" i="1"/>
  <c r="E13" i="1"/>
  <c r="G12" i="1"/>
  <c r="F12" i="1"/>
  <c r="E12" i="1"/>
  <c r="H28" i="1" l="1"/>
</calcChain>
</file>

<file path=xl/sharedStrings.xml><?xml version="1.0" encoding="utf-8"?>
<sst xmlns="http://schemas.openxmlformats.org/spreadsheetml/2006/main" count="490" uniqueCount="61">
  <si>
    <t>MEJORAMIENTO DE 17 PAN - LÍNEA ROCA</t>
  </si>
  <si>
    <t>RENGLÓN 1</t>
  </si>
  <si>
    <t>RAMAL: TY-VE</t>
  </si>
  <si>
    <t>PLANILLA DE COTIZACIÓN</t>
  </si>
  <si>
    <t>ITEM</t>
  </si>
  <si>
    <t>DESCRIPCIÓN</t>
  </si>
  <si>
    <t>UNIDAD</t>
  </si>
  <si>
    <t>CANTIDADES PARCIALES</t>
  </si>
  <si>
    <t>CANTIDADES TOTALES</t>
  </si>
  <si>
    <t>PRECIO UNITARIO ($ sin IVA)</t>
  </si>
  <si>
    <t>PRECIO TOTAL ($ sin IVA)</t>
  </si>
  <si>
    <t>PRELIMINARES</t>
  </si>
  <si>
    <t>1.1</t>
  </si>
  <si>
    <t>Entrega de Equipamiento y Movilidades para la Inspección según ET</t>
  </si>
  <si>
    <t>Gl</t>
  </si>
  <si>
    <t>$</t>
  </si>
  <si>
    <t>1.2</t>
  </si>
  <si>
    <t>Relevamiento y Proyecto Ejecutivo</t>
  </si>
  <si>
    <t>PaN</t>
  </si>
  <si>
    <t>1.3</t>
  </si>
  <si>
    <t>Implantación de Obradores, clausuras y desvíos</t>
  </si>
  <si>
    <t>OBRA</t>
  </si>
  <si>
    <t>2.1</t>
  </si>
  <si>
    <t>Renovación de vías</t>
  </si>
  <si>
    <t>ml</t>
  </si>
  <si>
    <t>2.2</t>
  </si>
  <si>
    <t>Provisión y Colocación de Durmientes de 2,70m (incluyendo conjunto de fijaciones)</t>
  </si>
  <si>
    <t>un</t>
  </si>
  <si>
    <t>2.3</t>
  </si>
  <si>
    <t>Provisión y Colocación de Durmientes de 3,00m (incluyendo conjunto de fijaciones)</t>
  </si>
  <si>
    <t>2.4</t>
  </si>
  <si>
    <t>Ejecucción de Juntas Aisladas</t>
  </si>
  <si>
    <t>2.5</t>
  </si>
  <si>
    <t>Provisión y Colocación de Juegos de losetas (4 piezas/juego)</t>
  </si>
  <si>
    <t>jgo</t>
  </si>
  <si>
    <t>2.6</t>
  </si>
  <si>
    <t>Bateo y Nivelación con piedra Balasto</t>
  </si>
  <si>
    <t>Tn</t>
  </si>
  <si>
    <t>2.7</t>
  </si>
  <si>
    <t>Provisión y colocación de Hormigón</t>
  </si>
  <si>
    <t>m3</t>
  </si>
  <si>
    <t>2.8</t>
  </si>
  <si>
    <t>Limpieza de cruces y zanjas</t>
  </si>
  <si>
    <t>2.9</t>
  </si>
  <si>
    <t>Renovación de Pasos Peatonales (incluyendo alamraso y señalización</t>
  </si>
  <si>
    <t>2.10</t>
  </si>
  <si>
    <t>Demarcación horizontal</t>
  </si>
  <si>
    <t>NOTA:</t>
  </si>
  <si>
    <t>Las cantidades expresadas son estimativas, se entiende que los Oferentes han incluido en la presente cotización, todos los trabajos y provisiones necesarias para la realización completa de la totalidad de las Obras solicitadas en el presente llamado a concurso.</t>
  </si>
  <si>
    <t>RENGLÓN 2</t>
  </si>
  <si>
    <t>RAMALES: TY-VE y AV-LP</t>
  </si>
  <si>
    <t>RENGLÓN 3</t>
  </si>
  <si>
    <t>RAMALES: TY-ZZ y TY-HDO</t>
  </si>
  <si>
    <t>RENGLÓN 4</t>
  </si>
  <si>
    <t>RAMAL: ZZ-CÑ</t>
  </si>
  <si>
    <t>RENGLÓN 5</t>
  </si>
  <si>
    <t>RENGLÓN 6</t>
  </si>
  <si>
    <t>Provisión y Colocación de Losetas Interiores</t>
  </si>
  <si>
    <t>Provisión y Colocación de Losetas Exteriores</t>
  </si>
  <si>
    <t>2.11</t>
  </si>
  <si>
    <t>Paq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</si>
</sst>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\ #,##0.00"/>
    <numFmt numFmtId="165" formatCode="_ &quot;$&quot;\ * #,##0.00_ ;_ &quot;$&quot;\ * \-#,##0.00_ ;_ &quot;$&quot;\ * &quot;-&quot;??_ ;_ @_ "/>
    <numFmt numFmtId="166" formatCode="_-* #,##0.00\ &quot;€&quot;_-;\-* #,##0.00\ &quot;€&quot;_-;_-* &quot;-&quot;??\ &quot;€&quot;_-;_-@_-"/>
    <numFmt numFmtId="167" formatCode="_ [$$-2C0A]\ * #,##0.00_ ;_ [$$-2C0A]\ * \-#,##0.00_ ;_ [$$-2C0A]\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244">
    <xf numFmtId="0" fontId="0" fillId="0" borderId="0" xfId="0"/>
    <xf numFmtId="0" fontId="3" fillId="2" borderId="0" xfId="1" applyFill="1"/>
    <xf numFmtId="0" fontId="3" fillId="2" borderId="0" xfId="1" applyFill="1" applyAlignment="1">
      <alignment horizontal="center"/>
    </xf>
    <xf numFmtId="3" fontId="3" fillId="2" borderId="0" xfId="1" applyNumberFormat="1" applyFill="1" applyAlignment="1">
      <alignment horizontal="center"/>
    </xf>
    <xf numFmtId="4" fontId="3" fillId="2" borderId="0" xfId="1" applyNumberFormat="1" applyFill="1"/>
    <xf numFmtId="0" fontId="3" fillId="0" borderId="0" xfId="1"/>
    <xf numFmtId="0" fontId="4" fillId="3" borderId="0" xfId="1" applyFont="1" applyFill="1" applyAlignment="1">
      <alignment horizontal="center" vertical="center" wrapText="1"/>
    </xf>
    <xf numFmtId="0" fontId="3" fillId="2" borderId="0" xfId="1" applyFont="1" applyFill="1"/>
    <xf numFmtId="0" fontId="3" fillId="0" borderId="0" xfId="1" applyFont="1"/>
    <xf numFmtId="0" fontId="5" fillId="2" borderId="0" xfId="1" applyFont="1" applyFill="1"/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center"/>
    </xf>
    <xf numFmtId="3" fontId="6" fillId="2" borderId="0" xfId="1" applyNumberFormat="1" applyFont="1" applyFill="1" applyAlignment="1">
      <alignment horizontal="center" vertical="center"/>
    </xf>
    <xf numFmtId="164" fontId="6" fillId="2" borderId="0" xfId="1" applyNumberFormat="1" applyFont="1" applyFill="1" applyAlignment="1">
      <alignment horizontal="center"/>
    </xf>
    <xf numFmtId="10" fontId="6" fillId="2" borderId="0" xfId="2" applyNumberFormat="1" applyFont="1" applyFill="1" applyAlignment="1">
      <alignment horizontal="center"/>
    </xf>
    <xf numFmtId="0" fontId="4" fillId="2" borderId="0" xfId="1" applyFont="1" applyFill="1" applyAlignment="1">
      <alignment horizontal="center" vertical="center" wrapText="1"/>
    </xf>
    <xf numFmtId="0" fontId="2" fillId="3" borderId="1" xfId="3" applyFont="1" applyFill="1" applyBorder="1" applyAlignment="1">
      <alignment horizontal="center" vertical="center" wrapText="1"/>
    </xf>
    <xf numFmtId="0" fontId="2" fillId="3" borderId="2" xfId="3" applyFont="1" applyFill="1" applyBorder="1" applyAlignment="1">
      <alignment horizontal="center" vertical="center" wrapText="1"/>
    </xf>
    <xf numFmtId="0" fontId="2" fillId="3" borderId="3" xfId="3" applyFont="1" applyFill="1" applyBorder="1" applyAlignment="1">
      <alignment horizontal="center" vertical="center" wrapText="1"/>
    </xf>
    <xf numFmtId="0" fontId="2" fillId="3" borderId="4" xfId="3" applyFont="1" applyFill="1" applyBorder="1" applyAlignment="1">
      <alignment horizontal="center" vertical="center" wrapText="1"/>
    </xf>
    <xf numFmtId="0" fontId="2" fillId="3" borderId="5" xfId="3" applyFont="1" applyFill="1" applyBorder="1" applyAlignment="1">
      <alignment horizontal="center" vertical="center" wrapText="1"/>
    </xf>
    <xf numFmtId="0" fontId="2" fillId="3" borderId="6" xfId="3" applyFont="1" applyFill="1" applyBorder="1" applyAlignment="1">
      <alignment horizontal="center" vertical="center" wrapText="1"/>
    </xf>
    <xf numFmtId="0" fontId="2" fillId="3" borderId="7" xfId="3" applyFont="1" applyFill="1" applyBorder="1" applyAlignment="1">
      <alignment horizontal="center" vertical="center" wrapText="1"/>
    </xf>
    <xf numFmtId="0" fontId="4" fillId="2" borderId="0" xfId="1" applyFont="1" applyFill="1"/>
    <xf numFmtId="0" fontId="2" fillId="3" borderId="8" xfId="3" applyFont="1" applyFill="1" applyBorder="1" applyAlignment="1">
      <alignment horizontal="center" vertical="center" wrapText="1"/>
    </xf>
    <xf numFmtId="0" fontId="2" fillId="3" borderId="9" xfId="3" applyFont="1" applyFill="1" applyBorder="1" applyAlignment="1">
      <alignment horizontal="center" vertical="center" wrapText="1"/>
    </xf>
    <xf numFmtId="0" fontId="2" fillId="3" borderId="10" xfId="3" applyFont="1" applyFill="1" applyBorder="1" applyAlignment="1">
      <alignment horizontal="center" vertical="center" wrapText="1"/>
    </xf>
    <xf numFmtId="0" fontId="2" fillId="3" borderId="11" xfId="3" applyFont="1" applyFill="1" applyBorder="1" applyAlignment="1">
      <alignment horizontal="center" vertical="center" wrapText="1"/>
    </xf>
    <xf numFmtId="0" fontId="2" fillId="3" borderId="12" xfId="3" applyFont="1" applyFill="1" applyBorder="1" applyAlignment="1">
      <alignment horizontal="center" vertical="center" wrapText="1"/>
    </xf>
    <xf numFmtId="0" fontId="2" fillId="3" borderId="13" xfId="3" applyFont="1" applyFill="1" applyBorder="1" applyAlignment="1">
      <alignment horizontal="center" vertical="center" wrapText="1"/>
    </xf>
    <xf numFmtId="0" fontId="4" fillId="0" borderId="0" xfId="1" applyFont="1"/>
    <xf numFmtId="0" fontId="2" fillId="3" borderId="14" xfId="3" applyFont="1" applyFill="1" applyBorder="1" applyAlignment="1">
      <alignment horizontal="center" vertical="center" wrapText="1"/>
    </xf>
    <xf numFmtId="0" fontId="2" fillId="3" borderId="15" xfId="3" applyFont="1" applyFill="1" applyBorder="1" applyAlignment="1">
      <alignment horizontal="center" vertical="center" wrapText="1"/>
    </xf>
    <xf numFmtId="0" fontId="2" fillId="3" borderId="16" xfId="3" applyFont="1" applyFill="1" applyBorder="1" applyAlignment="1">
      <alignment horizontal="center" vertical="center" wrapText="1"/>
    </xf>
    <xf numFmtId="0" fontId="2" fillId="3" borderId="17" xfId="3" applyFont="1" applyFill="1" applyBorder="1" applyAlignment="1">
      <alignment horizontal="center" wrapText="1"/>
    </xf>
    <xf numFmtId="0" fontId="2" fillId="3" borderId="14" xfId="3" applyFont="1" applyFill="1" applyBorder="1" applyAlignment="1">
      <alignment horizontal="center" wrapText="1"/>
    </xf>
    <xf numFmtId="0" fontId="2" fillId="3" borderId="18" xfId="3" applyFont="1" applyFill="1" applyBorder="1" applyAlignment="1">
      <alignment horizontal="center" vertical="center" wrapText="1"/>
    </xf>
    <xf numFmtId="0" fontId="1" fillId="2" borderId="19" xfId="3" applyFill="1" applyBorder="1" applyAlignment="1">
      <alignment horizontal="center" vertical="center" wrapText="1"/>
    </xf>
    <xf numFmtId="0" fontId="1" fillId="2" borderId="20" xfId="3" applyFill="1" applyBorder="1" applyAlignment="1">
      <alignment wrapText="1"/>
    </xf>
    <xf numFmtId="0" fontId="1" fillId="2" borderId="20" xfId="3" applyFill="1" applyBorder="1" applyAlignment="1">
      <alignment horizontal="center" wrapText="1"/>
    </xf>
    <xf numFmtId="0" fontId="1" fillId="2" borderId="21" xfId="3" applyFill="1" applyBorder="1" applyAlignment="1">
      <alignment wrapText="1"/>
    </xf>
    <xf numFmtId="0" fontId="2" fillId="3" borderId="22" xfId="3" applyFont="1" applyFill="1" applyBorder="1" applyAlignment="1">
      <alignment horizontal="center" vertical="center" wrapText="1"/>
    </xf>
    <xf numFmtId="0" fontId="2" fillId="3" borderId="23" xfId="3" applyFont="1" applyFill="1" applyBorder="1" applyAlignment="1">
      <alignment wrapText="1"/>
    </xf>
    <xf numFmtId="0" fontId="2" fillId="3" borderId="23" xfId="3" applyFont="1" applyFill="1" applyBorder="1" applyAlignment="1">
      <alignment horizontal="center" wrapText="1"/>
    </xf>
    <xf numFmtId="0" fontId="2" fillId="3" borderId="24" xfId="3" applyFont="1" applyFill="1" applyBorder="1" applyAlignment="1">
      <alignment wrapText="1"/>
    </xf>
    <xf numFmtId="0" fontId="1" fillId="2" borderId="12" xfId="3" applyFill="1" applyBorder="1" applyAlignment="1">
      <alignment horizontal="center" vertical="center" wrapText="1"/>
    </xf>
    <xf numFmtId="0" fontId="1" fillId="2" borderId="25" xfId="3" applyFill="1" applyBorder="1" applyAlignment="1">
      <alignment vertical="center" wrapText="1"/>
    </xf>
    <xf numFmtId="0" fontId="1" fillId="2" borderId="26" xfId="3" applyFill="1" applyBorder="1" applyAlignment="1">
      <alignment horizontal="center" vertical="center" wrapText="1"/>
    </xf>
    <xf numFmtId="1" fontId="1" fillId="2" borderId="11" xfId="3" applyNumberFormat="1" applyFill="1" applyBorder="1" applyAlignment="1">
      <alignment horizontal="center" vertical="center" wrapText="1"/>
    </xf>
    <xf numFmtId="1" fontId="1" fillId="2" borderId="12" xfId="3" applyNumberFormat="1" applyFill="1" applyBorder="1" applyAlignment="1">
      <alignment horizontal="center" vertical="center" wrapText="1"/>
    </xf>
    <xf numFmtId="1" fontId="2" fillId="2" borderId="27" xfId="3" applyNumberFormat="1" applyFont="1" applyFill="1" applyBorder="1" applyAlignment="1">
      <alignment horizontal="center" vertical="center" wrapText="1"/>
    </xf>
    <xf numFmtId="165" fontId="2" fillId="2" borderId="7" xfId="4" applyFont="1" applyFill="1" applyBorder="1" applyAlignment="1">
      <alignment vertical="center" wrapText="1"/>
    </xf>
    <xf numFmtId="165" fontId="2" fillId="2" borderId="3" xfId="4" applyFont="1" applyFill="1" applyBorder="1" applyAlignment="1">
      <alignment horizontal="left" vertical="center" wrapText="1"/>
    </xf>
    <xf numFmtId="0" fontId="1" fillId="2" borderId="8" xfId="3" applyFill="1" applyBorder="1" applyAlignment="1">
      <alignment horizontal="center" vertical="center" wrapText="1"/>
    </xf>
    <xf numFmtId="0" fontId="1" fillId="2" borderId="9" xfId="3" applyFill="1" applyBorder="1" applyAlignment="1">
      <alignment vertical="center" wrapText="1"/>
    </xf>
    <xf numFmtId="0" fontId="1" fillId="2" borderId="10" xfId="3" applyFill="1" applyBorder="1" applyAlignment="1">
      <alignment horizontal="center" vertical="center" wrapText="1"/>
    </xf>
    <xf numFmtId="1" fontId="1" fillId="2" borderId="28" xfId="3" applyNumberFormat="1" applyFill="1" applyBorder="1" applyAlignment="1">
      <alignment horizontal="center" vertical="center" wrapText="1"/>
    </xf>
    <xf numFmtId="1" fontId="1" fillId="2" borderId="8" xfId="3" applyNumberFormat="1" applyFill="1" applyBorder="1" applyAlignment="1">
      <alignment horizontal="center" vertical="center" wrapText="1"/>
    </xf>
    <xf numFmtId="1" fontId="2" fillId="2" borderId="29" xfId="3" applyNumberFormat="1" applyFont="1" applyFill="1" applyBorder="1" applyAlignment="1">
      <alignment horizontal="center" vertical="center" wrapText="1"/>
    </xf>
    <xf numFmtId="165" fontId="2" fillId="2" borderId="30" xfId="4" applyFont="1" applyFill="1" applyBorder="1" applyAlignment="1">
      <alignment vertical="center" wrapText="1"/>
    </xf>
    <xf numFmtId="165" fontId="2" fillId="2" borderId="26" xfId="4" applyFont="1" applyFill="1" applyBorder="1" applyAlignment="1">
      <alignment horizontal="left" vertical="center" wrapText="1"/>
    </xf>
    <xf numFmtId="0" fontId="1" fillId="2" borderId="14" xfId="3" applyFill="1" applyBorder="1" applyAlignment="1">
      <alignment horizontal="center" vertical="center" wrapText="1"/>
    </xf>
    <xf numFmtId="0" fontId="1" fillId="2" borderId="15" xfId="3" applyFill="1" applyBorder="1" applyAlignment="1">
      <alignment vertical="center" wrapText="1"/>
    </xf>
    <xf numFmtId="0" fontId="1" fillId="2" borderId="16" xfId="3" applyFill="1" applyBorder="1" applyAlignment="1">
      <alignment horizontal="center" vertical="center" wrapText="1"/>
    </xf>
    <xf numFmtId="1" fontId="1" fillId="2" borderId="31" xfId="3" applyNumberFormat="1" applyFill="1" applyBorder="1" applyAlignment="1">
      <alignment horizontal="center" vertical="center" wrapText="1"/>
    </xf>
    <xf numFmtId="1" fontId="1" fillId="2" borderId="32" xfId="3" applyNumberFormat="1" applyFill="1" applyBorder="1" applyAlignment="1">
      <alignment horizontal="center" vertical="center" wrapText="1"/>
    </xf>
    <xf numFmtId="1" fontId="2" fillId="2" borderId="33" xfId="3" applyNumberFormat="1" applyFont="1" applyFill="1" applyBorder="1" applyAlignment="1">
      <alignment horizontal="center" vertical="center" wrapText="1"/>
    </xf>
    <xf numFmtId="165" fontId="2" fillId="2" borderId="34" xfId="4" applyFont="1" applyFill="1" applyBorder="1" applyAlignment="1">
      <alignment vertical="center" wrapText="1"/>
    </xf>
    <xf numFmtId="165" fontId="2" fillId="2" borderId="35" xfId="4" applyFont="1" applyFill="1" applyBorder="1" applyAlignment="1">
      <alignment horizontal="left" vertical="center" wrapText="1"/>
    </xf>
    <xf numFmtId="0" fontId="1" fillId="2" borderId="36" xfId="3" applyFill="1" applyBorder="1" applyAlignment="1">
      <alignment horizontal="center" vertical="center" wrapText="1"/>
    </xf>
    <xf numFmtId="0" fontId="1" fillId="2" borderId="23" xfId="3" applyFill="1" applyBorder="1" applyAlignment="1">
      <alignment wrapText="1"/>
    </xf>
    <xf numFmtId="0" fontId="1" fillId="2" borderId="23" xfId="3" applyFill="1" applyBorder="1" applyAlignment="1">
      <alignment horizontal="center" wrapText="1"/>
    </xf>
    <xf numFmtId="2" fontId="1" fillId="2" borderId="23" xfId="3" applyNumberFormat="1" applyFill="1" applyBorder="1" applyAlignment="1">
      <alignment wrapText="1"/>
    </xf>
    <xf numFmtId="0" fontId="1" fillId="2" borderId="24" xfId="3" applyFill="1" applyBorder="1" applyAlignment="1">
      <alignment wrapText="1"/>
    </xf>
    <xf numFmtId="0" fontId="1" fillId="2" borderId="12" xfId="3" applyFill="1" applyBorder="1" applyAlignment="1">
      <alignment horizontal="center" wrapText="1"/>
    </xf>
    <xf numFmtId="0" fontId="1" fillId="2" borderId="25" xfId="3" applyFill="1" applyBorder="1" applyAlignment="1">
      <alignment wrapText="1"/>
    </xf>
    <xf numFmtId="0" fontId="1" fillId="2" borderId="26" xfId="3" applyFill="1" applyBorder="1" applyAlignment="1">
      <alignment horizontal="center" wrapText="1"/>
    </xf>
    <xf numFmtId="1" fontId="1" fillId="2" borderId="11" xfId="3" applyNumberFormat="1" applyFill="1" applyBorder="1" applyAlignment="1">
      <alignment horizontal="center" wrapText="1"/>
    </xf>
    <xf numFmtId="1" fontId="1" fillId="2" borderId="12" xfId="3" applyNumberFormat="1" applyFill="1" applyBorder="1" applyAlignment="1">
      <alignment horizontal="center" wrapText="1"/>
    </xf>
    <xf numFmtId="1" fontId="2" fillId="2" borderId="27" xfId="3" applyNumberFormat="1" applyFont="1" applyFill="1" applyBorder="1" applyAlignment="1">
      <alignment horizontal="center" wrapText="1"/>
    </xf>
    <xf numFmtId="165" fontId="2" fillId="2" borderId="7" xfId="4" applyFont="1" applyFill="1" applyBorder="1" applyAlignment="1">
      <alignment horizontal="left" vertical="center" wrapText="1"/>
    </xf>
    <xf numFmtId="165" fontId="2" fillId="2" borderId="30" xfId="4" applyFont="1" applyFill="1" applyBorder="1" applyAlignment="1">
      <alignment horizontal="left" vertical="center" wrapText="1"/>
    </xf>
    <xf numFmtId="0" fontId="1" fillId="2" borderId="9" xfId="3" applyFont="1" applyFill="1" applyBorder="1" applyAlignment="1">
      <alignment vertical="center" wrapText="1"/>
    </xf>
    <xf numFmtId="0" fontId="1" fillId="2" borderId="37" xfId="3" applyFill="1" applyBorder="1" applyAlignment="1">
      <alignment vertical="center" wrapText="1"/>
    </xf>
    <xf numFmtId="0" fontId="1" fillId="2" borderId="38" xfId="3" applyFill="1" applyBorder="1" applyAlignment="1">
      <alignment horizontal="center" vertical="center" wrapText="1"/>
    </xf>
    <xf numFmtId="1" fontId="1" fillId="2" borderId="17" xfId="3" applyNumberFormat="1" applyFill="1" applyBorder="1" applyAlignment="1">
      <alignment horizontal="center" vertical="center" wrapText="1"/>
    </xf>
    <xf numFmtId="1" fontId="1" fillId="2" borderId="14" xfId="3" applyNumberFormat="1" applyFill="1" applyBorder="1" applyAlignment="1">
      <alignment horizontal="center" vertical="center" wrapText="1"/>
    </xf>
    <xf numFmtId="165" fontId="2" fillId="2" borderId="34" xfId="4" applyFont="1" applyFill="1" applyBorder="1" applyAlignment="1">
      <alignment horizontal="left" vertical="center" wrapText="1"/>
    </xf>
    <xf numFmtId="0" fontId="1" fillId="2" borderId="0" xfId="3" applyFill="1" applyAlignment="1">
      <alignment horizontal="center" vertical="center" wrapText="1"/>
    </xf>
    <xf numFmtId="0" fontId="1" fillId="2" borderId="0" xfId="3" applyFill="1" applyAlignment="1">
      <alignment wrapText="1"/>
    </xf>
    <xf numFmtId="0" fontId="1" fillId="2" borderId="0" xfId="3" applyFill="1" applyAlignment="1">
      <alignment horizontal="center" wrapText="1"/>
    </xf>
    <xf numFmtId="0" fontId="1" fillId="2" borderId="39" xfId="3" applyFill="1" applyBorder="1" applyAlignment="1">
      <alignment horizontal="center" vertical="center" wrapText="1"/>
    </xf>
    <xf numFmtId="0" fontId="1" fillId="2" borderId="40" xfId="3" applyFill="1" applyBorder="1" applyAlignment="1">
      <alignment wrapText="1"/>
    </xf>
    <xf numFmtId="0" fontId="1" fillId="2" borderId="40" xfId="3" applyFill="1" applyBorder="1" applyAlignment="1">
      <alignment horizontal="center" wrapText="1"/>
    </xf>
    <xf numFmtId="0" fontId="1" fillId="2" borderId="15" xfId="3" applyFill="1" applyBorder="1" applyAlignment="1">
      <alignment wrapText="1"/>
    </xf>
    <xf numFmtId="0" fontId="1" fillId="2" borderId="41" xfId="3" applyFill="1" applyBorder="1" applyAlignment="1">
      <alignment horizontal="left" vertical="center" wrapText="1"/>
    </xf>
    <xf numFmtId="0" fontId="1" fillId="2" borderId="42" xfId="3" applyFill="1" applyBorder="1" applyAlignment="1">
      <alignment horizontal="left" vertical="center" wrapText="1"/>
    </xf>
    <xf numFmtId="0" fontId="1" fillId="2" borderId="25" xfId="3" applyFill="1" applyBorder="1" applyAlignment="1">
      <alignment horizontal="left" vertical="center" wrapText="1"/>
    </xf>
    <xf numFmtId="0" fontId="7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vertical="center"/>
    </xf>
    <xf numFmtId="3" fontId="7" fillId="2" borderId="0" xfId="5" applyNumberFormat="1" applyFont="1" applyFill="1" applyBorder="1" applyAlignment="1">
      <alignment horizontal="center" vertical="center"/>
    </xf>
    <xf numFmtId="164" fontId="7" fillId="2" borderId="0" xfId="5" applyNumberFormat="1" applyFont="1" applyFill="1" applyBorder="1" applyAlignment="1">
      <alignment horizontal="center" vertical="center"/>
    </xf>
    <xf numFmtId="10" fontId="7" fillId="2" borderId="0" xfId="2" applyNumberFormat="1" applyFont="1" applyFill="1" applyBorder="1" applyAlignment="1">
      <alignment horizontal="center" vertical="center"/>
    </xf>
    <xf numFmtId="167" fontId="5" fillId="2" borderId="0" xfId="6" applyNumberFormat="1" applyFont="1" applyFill="1" applyBorder="1" applyAlignment="1"/>
    <xf numFmtId="0" fontId="7" fillId="2" borderId="0" xfId="1" applyFont="1" applyFill="1" applyBorder="1"/>
    <xf numFmtId="0" fontId="7" fillId="2" borderId="0" xfId="1" applyFont="1" applyFill="1" applyBorder="1" applyAlignment="1">
      <alignment horizontal="left"/>
    </xf>
    <xf numFmtId="3" fontId="7" fillId="2" borderId="0" xfId="1" applyNumberFormat="1" applyFont="1" applyFill="1" applyBorder="1" applyAlignment="1">
      <alignment horizontal="center" vertical="center"/>
    </xf>
    <xf numFmtId="164" fontId="7" fillId="2" borderId="0" xfId="1" applyNumberFormat="1" applyFont="1" applyFill="1" applyBorder="1" applyAlignment="1">
      <alignment horizontal="left"/>
    </xf>
    <xf numFmtId="10" fontId="7" fillId="2" borderId="0" xfId="2" applyNumberFormat="1" applyFont="1" applyFill="1" applyBorder="1" applyAlignment="1">
      <alignment horizontal="left"/>
    </xf>
    <xf numFmtId="4" fontId="7" fillId="2" borderId="0" xfId="1" applyNumberFormat="1" applyFont="1" applyFill="1" applyBorder="1"/>
    <xf numFmtId="0" fontId="3" fillId="2" borderId="0" xfId="1" applyFill="1" applyBorder="1"/>
    <xf numFmtId="0" fontId="7" fillId="2" borderId="0" xfId="1" applyFont="1" applyFill="1" applyBorder="1" applyAlignment="1">
      <alignment wrapText="1"/>
    </xf>
    <xf numFmtId="0" fontId="7" fillId="2" borderId="0" xfId="1" applyFont="1" applyFill="1" applyBorder="1" applyAlignment="1">
      <alignment vertical="center" wrapText="1"/>
    </xf>
    <xf numFmtId="0" fontId="3" fillId="0" borderId="0" xfId="1" applyFill="1" applyBorder="1"/>
    <xf numFmtId="0" fontId="3" fillId="0" borderId="0" xfId="1" applyFill="1" applyBorder="1" applyAlignment="1">
      <alignment horizontal="center"/>
    </xf>
    <xf numFmtId="3" fontId="3" fillId="0" borderId="0" xfId="1" applyNumberFormat="1" applyFill="1" applyBorder="1" applyAlignment="1">
      <alignment horizontal="center"/>
    </xf>
    <xf numFmtId="4" fontId="3" fillId="0" borderId="0" xfId="1" applyNumberFormat="1" applyFill="1" applyBorder="1"/>
    <xf numFmtId="0" fontId="3" fillId="0" borderId="0" xfId="1" applyFill="1" applyAlignment="1">
      <alignment horizontal="center"/>
    </xf>
    <xf numFmtId="3" fontId="3" fillId="0" borderId="0" xfId="1" applyNumberFormat="1" applyFill="1" applyAlignment="1">
      <alignment horizontal="center"/>
    </xf>
    <xf numFmtId="4" fontId="3" fillId="0" borderId="0" xfId="1" applyNumberFormat="1"/>
    <xf numFmtId="0" fontId="2" fillId="3" borderId="17" xfId="3" applyFont="1" applyFill="1" applyBorder="1" applyAlignment="1">
      <alignment horizontal="center" vertical="center" wrapText="1"/>
    </xf>
    <xf numFmtId="0" fontId="2" fillId="3" borderId="14" xfId="3" applyFont="1" applyFill="1" applyBorder="1" applyAlignment="1">
      <alignment horizontal="center" vertical="center" wrapText="1"/>
    </xf>
    <xf numFmtId="2" fontId="1" fillId="2" borderId="11" xfId="3" applyNumberFormat="1" applyFill="1" applyBorder="1" applyAlignment="1">
      <alignment vertical="center" wrapText="1"/>
    </xf>
    <xf numFmtId="2" fontId="1" fillId="2" borderId="12" xfId="3" applyNumberFormat="1" applyFill="1" applyBorder="1" applyAlignment="1">
      <alignment vertical="center" wrapText="1"/>
    </xf>
    <xf numFmtId="2" fontId="1" fillId="2" borderId="27" xfId="3" applyNumberFormat="1" applyFill="1" applyBorder="1" applyAlignment="1">
      <alignment horizontal="center" vertical="center" wrapText="1"/>
    </xf>
    <xf numFmtId="2" fontId="1" fillId="2" borderId="28" xfId="3" applyNumberFormat="1" applyFill="1" applyBorder="1" applyAlignment="1">
      <alignment vertical="center" wrapText="1"/>
    </xf>
    <xf numFmtId="2" fontId="1" fillId="2" borderId="8" xfId="3" applyNumberFormat="1" applyFill="1" applyBorder="1" applyAlignment="1">
      <alignment vertical="center" wrapText="1"/>
    </xf>
    <xf numFmtId="2" fontId="1" fillId="2" borderId="29" xfId="3" applyNumberFormat="1" applyFill="1" applyBorder="1" applyAlignment="1">
      <alignment horizontal="center" vertical="center" wrapText="1"/>
    </xf>
    <xf numFmtId="2" fontId="1" fillId="2" borderId="31" xfId="3" applyNumberFormat="1" applyFill="1" applyBorder="1" applyAlignment="1">
      <alignment vertical="center" wrapText="1"/>
    </xf>
    <xf numFmtId="2" fontId="1" fillId="2" borderId="32" xfId="3" applyNumberFormat="1" applyFill="1" applyBorder="1" applyAlignment="1">
      <alignment vertical="center" wrapText="1"/>
    </xf>
    <xf numFmtId="2" fontId="1" fillId="2" borderId="33" xfId="3" applyNumberFormat="1" applyFill="1" applyBorder="1" applyAlignment="1">
      <alignment horizontal="center" vertical="center" wrapText="1"/>
    </xf>
    <xf numFmtId="2" fontId="1" fillId="2" borderId="11" xfId="3" applyNumberFormat="1" applyFill="1" applyBorder="1" applyAlignment="1">
      <alignment wrapText="1"/>
    </xf>
    <xf numFmtId="2" fontId="1" fillId="2" borderId="12" xfId="3" applyNumberFormat="1" applyFill="1" applyBorder="1" applyAlignment="1">
      <alignment wrapText="1"/>
    </xf>
    <xf numFmtId="2" fontId="1" fillId="2" borderId="27" xfId="3" applyNumberFormat="1" applyFill="1" applyBorder="1" applyAlignment="1">
      <alignment horizontal="center" wrapText="1"/>
    </xf>
    <xf numFmtId="2" fontId="1" fillId="2" borderId="17" xfId="3" applyNumberFormat="1" applyFill="1" applyBorder="1" applyAlignment="1">
      <alignment vertical="center" wrapText="1"/>
    </xf>
    <xf numFmtId="2" fontId="1" fillId="2" borderId="14" xfId="3" applyNumberFormat="1" applyFill="1" applyBorder="1" applyAlignment="1">
      <alignment vertical="center" wrapText="1"/>
    </xf>
    <xf numFmtId="0" fontId="2" fillId="3" borderId="1" xfId="7" applyFont="1" applyFill="1" applyBorder="1" applyAlignment="1">
      <alignment horizontal="center" vertical="center" wrapText="1"/>
    </xf>
    <xf numFmtId="0" fontId="2" fillId="3" borderId="2" xfId="7" applyFont="1" applyFill="1" applyBorder="1" applyAlignment="1">
      <alignment horizontal="center" vertical="center" wrapText="1"/>
    </xf>
    <xf numFmtId="0" fontId="2" fillId="3" borderId="3" xfId="7" applyFont="1" applyFill="1" applyBorder="1" applyAlignment="1">
      <alignment horizontal="center" vertical="center" wrapText="1"/>
    </xf>
    <xf numFmtId="0" fontId="2" fillId="3" borderId="4" xfId="7" applyFont="1" applyFill="1" applyBorder="1" applyAlignment="1">
      <alignment horizontal="center" vertical="center" wrapText="1"/>
    </xf>
    <xf numFmtId="0" fontId="2" fillId="3" borderId="6" xfId="7" applyFont="1" applyFill="1" applyBorder="1" applyAlignment="1">
      <alignment horizontal="center" vertical="center" wrapText="1"/>
    </xf>
    <xf numFmtId="0" fontId="2" fillId="3" borderId="7" xfId="7" applyFont="1" applyFill="1" applyBorder="1" applyAlignment="1">
      <alignment horizontal="center" vertical="center" wrapText="1"/>
    </xf>
    <xf numFmtId="0" fontId="2" fillId="3" borderId="8" xfId="7" applyFont="1" applyFill="1" applyBorder="1" applyAlignment="1">
      <alignment horizontal="center" vertical="center" wrapText="1"/>
    </xf>
    <xf numFmtId="0" fontId="2" fillId="3" borderId="9" xfId="7" applyFont="1" applyFill="1" applyBorder="1" applyAlignment="1">
      <alignment horizontal="center" vertical="center" wrapText="1"/>
    </xf>
    <xf numFmtId="0" fontId="2" fillId="3" borderId="10" xfId="7" applyFont="1" applyFill="1" applyBorder="1" applyAlignment="1">
      <alignment horizontal="center" vertical="center" wrapText="1"/>
    </xf>
    <xf numFmtId="0" fontId="2" fillId="3" borderId="11" xfId="7" applyFont="1" applyFill="1" applyBorder="1" applyAlignment="1">
      <alignment horizontal="center" vertical="center" wrapText="1"/>
    </xf>
    <xf numFmtId="0" fontId="2" fillId="3" borderId="12" xfId="7" applyFont="1" applyFill="1" applyBorder="1" applyAlignment="1">
      <alignment horizontal="center" vertical="center" wrapText="1"/>
    </xf>
    <xf numFmtId="0" fontId="2" fillId="3" borderId="13" xfId="7" applyFont="1" applyFill="1" applyBorder="1" applyAlignment="1">
      <alignment horizontal="center" vertical="center" wrapText="1"/>
    </xf>
    <xf numFmtId="0" fontId="2" fillId="3" borderId="14" xfId="7" applyFont="1" applyFill="1" applyBorder="1" applyAlignment="1">
      <alignment horizontal="center" vertical="center" wrapText="1"/>
    </xf>
    <xf numFmtId="0" fontId="2" fillId="3" borderId="15" xfId="7" applyFont="1" applyFill="1" applyBorder="1" applyAlignment="1">
      <alignment horizontal="center" vertical="center" wrapText="1"/>
    </xf>
    <xf numFmtId="0" fontId="2" fillId="3" borderId="16" xfId="7" applyFont="1" applyFill="1" applyBorder="1" applyAlignment="1">
      <alignment horizontal="center" vertical="center" wrapText="1"/>
    </xf>
    <xf numFmtId="0" fontId="2" fillId="3" borderId="17" xfId="7" applyFont="1" applyFill="1" applyBorder="1" applyAlignment="1">
      <alignment horizontal="center" vertical="center" wrapText="1"/>
    </xf>
    <xf numFmtId="0" fontId="2" fillId="3" borderId="14" xfId="7" applyFont="1" applyFill="1" applyBorder="1" applyAlignment="1">
      <alignment horizontal="center" vertical="center" wrapText="1"/>
    </xf>
    <xf numFmtId="0" fontId="2" fillId="3" borderId="18" xfId="7" applyFont="1" applyFill="1" applyBorder="1" applyAlignment="1">
      <alignment horizontal="center" vertical="center" wrapText="1"/>
    </xf>
    <xf numFmtId="0" fontId="1" fillId="2" borderId="19" xfId="7" applyFill="1" applyBorder="1" applyAlignment="1">
      <alignment horizontal="center" vertical="center" wrapText="1"/>
    </xf>
    <xf numFmtId="0" fontId="1" fillId="2" borderId="20" xfId="7" applyFill="1" applyBorder="1" applyAlignment="1">
      <alignment wrapText="1"/>
    </xf>
    <xf numFmtId="0" fontId="1" fillId="2" borderId="20" xfId="7" applyFill="1" applyBorder="1" applyAlignment="1">
      <alignment horizontal="center" wrapText="1"/>
    </xf>
    <xf numFmtId="0" fontId="1" fillId="2" borderId="21" xfId="7" applyFill="1" applyBorder="1" applyAlignment="1">
      <alignment wrapText="1"/>
    </xf>
    <xf numFmtId="0" fontId="2" fillId="3" borderId="22" xfId="7" applyFont="1" applyFill="1" applyBorder="1" applyAlignment="1">
      <alignment horizontal="center" vertical="center" wrapText="1"/>
    </xf>
    <xf numFmtId="0" fontId="2" fillId="3" borderId="23" xfId="7" applyFont="1" applyFill="1" applyBorder="1" applyAlignment="1">
      <alignment wrapText="1"/>
    </xf>
    <xf numFmtId="0" fontId="2" fillId="3" borderId="23" xfId="7" applyFont="1" applyFill="1" applyBorder="1" applyAlignment="1">
      <alignment horizontal="center" wrapText="1"/>
    </xf>
    <xf numFmtId="0" fontId="2" fillId="3" borderId="24" xfId="7" applyFont="1" applyFill="1" applyBorder="1" applyAlignment="1">
      <alignment wrapText="1"/>
    </xf>
    <xf numFmtId="0" fontId="1" fillId="2" borderId="12" xfId="7" applyFill="1" applyBorder="1" applyAlignment="1">
      <alignment horizontal="center" vertical="center" wrapText="1"/>
    </xf>
    <xf numFmtId="0" fontId="1" fillId="2" borderId="25" xfId="7" applyFill="1" applyBorder="1" applyAlignment="1">
      <alignment vertical="center" wrapText="1"/>
    </xf>
    <xf numFmtId="0" fontId="1" fillId="2" borderId="26" xfId="7" applyFill="1" applyBorder="1" applyAlignment="1">
      <alignment horizontal="center" vertical="center" wrapText="1"/>
    </xf>
    <xf numFmtId="1" fontId="1" fillId="2" borderId="11" xfId="7" applyNumberFormat="1" applyFill="1" applyBorder="1" applyAlignment="1">
      <alignment horizontal="center" vertical="center" wrapText="1"/>
    </xf>
    <xf numFmtId="1" fontId="1" fillId="2" borderId="12" xfId="7" applyNumberFormat="1" applyFill="1" applyBorder="1" applyAlignment="1">
      <alignment horizontal="center" vertical="center" wrapText="1"/>
    </xf>
    <xf numFmtId="1" fontId="2" fillId="2" borderId="27" xfId="7" applyNumberFormat="1" applyFont="1" applyFill="1" applyBorder="1" applyAlignment="1">
      <alignment horizontal="center" vertical="center" wrapText="1"/>
    </xf>
    <xf numFmtId="165" fontId="2" fillId="2" borderId="7" xfId="8" applyFont="1" applyFill="1" applyBorder="1" applyAlignment="1">
      <alignment vertical="center" wrapText="1"/>
    </xf>
    <xf numFmtId="165" fontId="2" fillId="2" borderId="3" xfId="8" applyFont="1" applyFill="1" applyBorder="1" applyAlignment="1">
      <alignment horizontal="left" vertical="center" wrapText="1"/>
    </xf>
    <xf numFmtId="0" fontId="1" fillId="2" borderId="8" xfId="7" applyFill="1" applyBorder="1" applyAlignment="1">
      <alignment horizontal="center" vertical="center" wrapText="1"/>
    </xf>
    <xf numFmtId="0" fontId="1" fillId="2" borderId="9" xfId="7" applyFill="1" applyBorder="1" applyAlignment="1">
      <alignment vertical="center" wrapText="1"/>
    </xf>
    <xf numFmtId="0" fontId="1" fillId="2" borderId="10" xfId="7" applyFill="1" applyBorder="1" applyAlignment="1">
      <alignment horizontal="center" vertical="center" wrapText="1"/>
    </xf>
    <xf numFmtId="1" fontId="1" fillId="2" borderId="28" xfId="7" applyNumberFormat="1" applyFill="1" applyBorder="1" applyAlignment="1">
      <alignment horizontal="center" vertical="center" wrapText="1"/>
    </xf>
    <xf numFmtId="1" fontId="1" fillId="2" borderId="8" xfId="7" applyNumberFormat="1" applyFill="1" applyBorder="1" applyAlignment="1">
      <alignment horizontal="center" vertical="center" wrapText="1"/>
    </xf>
    <xf numFmtId="1" fontId="2" fillId="2" borderId="29" xfId="7" applyNumberFormat="1" applyFont="1" applyFill="1" applyBorder="1" applyAlignment="1">
      <alignment horizontal="center" vertical="center" wrapText="1"/>
    </xf>
    <xf numFmtId="165" fontId="2" fillId="2" borderId="30" xfId="8" applyFont="1" applyFill="1" applyBorder="1" applyAlignment="1">
      <alignment vertical="center" wrapText="1"/>
    </xf>
    <xf numFmtId="165" fontId="2" fillId="2" borderId="26" xfId="8" applyFont="1" applyFill="1" applyBorder="1" applyAlignment="1">
      <alignment horizontal="left" vertical="center" wrapText="1"/>
    </xf>
    <xf numFmtId="0" fontId="1" fillId="2" borderId="14" xfId="7" applyFill="1" applyBorder="1" applyAlignment="1">
      <alignment horizontal="center" vertical="center" wrapText="1"/>
    </xf>
    <xf numFmtId="0" fontId="1" fillId="2" borderId="15" xfId="7" applyFill="1" applyBorder="1" applyAlignment="1">
      <alignment vertical="center" wrapText="1"/>
    </xf>
    <xf numFmtId="0" fontId="1" fillId="2" borderId="16" xfId="7" applyFill="1" applyBorder="1" applyAlignment="1">
      <alignment horizontal="center" vertical="center" wrapText="1"/>
    </xf>
    <xf numFmtId="1" fontId="1" fillId="2" borderId="31" xfId="7" applyNumberFormat="1" applyFill="1" applyBorder="1" applyAlignment="1">
      <alignment horizontal="center" vertical="center" wrapText="1"/>
    </xf>
    <xf numFmtId="1" fontId="1" fillId="2" borderId="32" xfId="7" applyNumberFormat="1" applyFill="1" applyBorder="1" applyAlignment="1">
      <alignment horizontal="center" vertical="center" wrapText="1"/>
    </xf>
    <xf numFmtId="1" fontId="2" fillId="2" borderId="33" xfId="7" applyNumberFormat="1" applyFont="1" applyFill="1" applyBorder="1" applyAlignment="1">
      <alignment horizontal="center" vertical="center" wrapText="1"/>
    </xf>
    <xf numFmtId="165" fontId="2" fillId="2" borderId="34" xfId="8" applyFont="1" applyFill="1" applyBorder="1" applyAlignment="1">
      <alignment vertical="center" wrapText="1"/>
    </xf>
    <xf numFmtId="165" fontId="2" fillId="2" borderId="35" xfId="8" applyFont="1" applyFill="1" applyBorder="1" applyAlignment="1">
      <alignment horizontal="left" vertical="center" wrapText="1"/>
    </xf>
    <xf numFmtId="0" fontId="1" fillId="2" borderId="36" xfId="7" applyFill="1" applyBorder="1" applyAlignment="1">
      <alignment horizontal="center" vertical="center" wrapText="1"/>
    </xf>
    <xf numFmtId="0" fontId="1" fillId="2" borderId="23" xfId="7" applyFill="1" applyBorder="1" applyAlignment="1">
      <alignment wrapText="1"/>
    </xf>
    <xf numFmtId="0" fontId="1" fillId="2" borderId="23" xfId="7" applyFill="1" applyBorder="1" applyAlignment="1">
      <alignment horizontal="center" wrapText="1"/>
    </xf>
    <xf numFmtId="2" fontId="1" fillId="2" borderId="23" xfId="7" applyNumberFormat="1" applyFill="1" applyBorder="1" applyAlignment="1">
      <alignment wrapText="1"/>
    </xf>
    <xf numFmtId="0" fontId="1" fillId="2" borderId="24" xfId="7" applyFill="1" applyBorder="1" applyAlignment="1">
      <alignment wrapText="1"/>
    </xf>
    <xf numFmtId="0" fontId="1" fillId="2" borderId="12" xfId="7" applyFill="1" applyBorder="1" applyAlignment="1">
      <alignment horizontal="center" wrapText="1"/>
    </xf>
    <xf numFmtId="0" fontId="1" fillId="2" borderId="25" xfId="7" applyFill="1" applyBorder="1" applyAlignment="1">
      <alignment wrapText="1"/>
    </xf>
    <xf numFmtId="0" fontId="1" fillId="2" borderId="26" xfId="7" applyFill="1" applyBorder="1" applyAlignment="1">
      <alignment horizontal="center" wrapText="1"/>
    </xf>
    <xf numFmtId="1" fontId="1" fillId="2" borderId="11" xfId="7" applyNumberFormat="1" applyFill="1" applyBorder="1" applyAlignment="1">
      <alignment horizontal="center" wrapText="1"/>
    </xf>
    <xf numFmtId="1" fontId="1" fillId="2" borderId="12" xfId="7" applyNumberFormat="1" applyFill="1" applyBorder="1" applyAlignment="1">
      <alignment horizontal="center" wrapText="1"/>
    </xf>
    <xf numFmtId="1" fontId="2" fillId="2" borderId="27" xfId="7" applyNumberFormat="1" applyFont="1" applyFill="1" applyBorder="1" applyAlignment="1">
      <alignment horizontal="center" wrapText="1"/>
    </xf>
    <xf numFmtId="165" fontId="2" fillId="2" borderId="7" xfId="8" applyFont="1" applyFill="1" applyBorder="1" applyAlignment="1">
      <alignment horizontal="left" vertical="center" wrapText="1"/>
    </xf>
    <xf numFmtId="165" fontId="2" fillId="2" borderId="30" xfId="8" applyFont="1" applyFill="1" applyBorder="1" applyAlignment="1">
      <alignment horizontal="left" vertical="center" wrapText="1"/>
    </xf>
    <xf numFmtId="0" fontId="1" fillId="2" borderId="10" xfId="7" applyFont="1" applyFill="1" applyBorder="1" applyAlignment="1">
      <alignment horizontal="center" vertical="center" wrapText="1"/>
    </xf>
    <xf numFmtId="0" fontId="1" fillId="2" borderId="37" xfId="7" applyFill="1" applyBorder="1" applyAlignment="1">
      <alignment vertical="center" wrapText="1"/>
    </xf>
    <xf numFmtId="0" fontId="1" fillId="2" borderId="38" xfId="7" applyFill="1" applyBorder="1" applyAlignment="1">
      <alignment horizontal="center" vertical="center" wrapText="1"/>
    </xf>
    <xf numFmtId="1" fontId="1" fillId="2" borderId="17" xfId="7" applyNumberFormat="1" applyFill="1" applyBorder="1" applyAlignment="1">
      <alignment horizontal="center" vertical="center" wrapText="1"/>
    </xf>
    <xf numFmtId="1" fontId="1" fillId="2" borderId="14" xfId="7" applyNumberFormat="1" applyFill="1" applyBorder="1" applyAlignment="1">
      <alignment horizontal="center" vertical="center" wrapText="1"/>
    </xf>
    <xf numFmtId="0" fontId="1" fillId="2" borderId="0" xfId="7" applyFill="1" applyAlignment="1">
      <alignment horizontal="center" vertical="center" wrapText="1"/>
    </xf>
    <xf numFmtId="0" fontId="1" fillId="2" borderId="0" xfId="7" applyFill="1" applyAlignment="1">
      <alignment wrapText="1"/>
    </xf>
    <xf numFmtId="0" fontId="1" fillId="2" borderId="0" xfId="7" applyFill="1" applyAlignment="1">
      <alignment horizontal="center" wrapText="1"/>
    </xf>
    <xf numFmtId="0" fontId="1" fillId="2" borderId="39" xfId="7" applyFill="1" applyBorder="1" applyAlignment="1">
      <alignment horizontal="center" vertical="center" wrapText="1"/>
    </xf>
    <xf numFmtId="0" fontId="1" fillId="2" borderId="40" xfId="7" applyFill="1" applyBorder="1" applyAlignment="1">
      <alignment wrapText="1"/>
    </xf>
    <xf numFmtId="0" fontId="1" fillId="2" borderId="40" xfId="7" applyFill="1" applyBorder="1" applyAlignment="1">
      <alignment horizontal="center" wrapText="1"/>
    </xf>
    <xf numFmtId="0" fontId="1" fillId="2" borderId="15" xfId="7" applyFill="1" applyBorder="1" applyAlignment="1">
      <alignment wrapText="1"/>
    </xf>
    <xf numFmtId="0" fontId="1" fillId="2" borderId="41" xfId="7" applyFill="1" applyBorder="1" applyAlignment="1">
      <alignment horizontal="left" vertical="center" wrapText="1"/>
    </xf>
    <xf numFmtId="0" fontId="1" fillId="2" borderId="42" xfId="7" applyFill="1" applyBorder="1" applyAlignment="1">
      <alignment horizontal="left" vertical="center" wrapText="1"/>
    </xf>
    <xf numFmtId="0" fontId="1" fillId="2" borderId="25" xfId="7" applyFill="1" applyBorder="1" applyAlignment="1">
      <alignment horizontal="left" vertical="center" wrapText="1"/>
    </xf>
    <xf numFmtId="0" fontId="2" fillId="3" borderId="36" xfId="7" applyFont="1" applyFill="1" applyBorder="1" applyAlignment="1">
      <alignment horizontal="center" vertical="center" wrapText="1"/>
    </xf>
    <xf numFmtId="0" fontId="2" fillId="3" borderId="23" xfId="7" applyFont="1" applyFill="1" applyBorder="1" applyAlignment="1">
      <alignment horizontal="center" vertical="center" wrapText="1"/>
    </xf>
    <xf numFmtId="0" fontId="2" fillId="3" borderId="24" xfId="7" applyFont="1" applyFill="1" applyBorder="1" applyAlignment="1">
      <alignment horizontal="center" vertical="center" wrapText="1"/>
    </xf>
    <xf numFmtId="2" fontId="1" fillId="2" borderId="11" xfId="7" applyNumberFormat="1" applyFill="1" applyBorder="1" applyAlignment="1">
      <alignment vertical="center" wrapText="1"/>
    </xf>
    <xf numFmtId="2" fontId="1" fillId="2" borderId="12" xfId="7" applyNumberFormat="1" applyFill="1" applyBorder="1" applyAlignment="1">
      <alignment vertical="center" wrapText="1"/>
    </xf>
    <xf numFmtId="2" fontId="1" fillId="2" borderId="27" xfId="7" applyNumberFormat="1" applyFill="1" applyBorder="1" applyAlignment="1">
      <alignment horizontal="center" vertical="center" wrapText="1"/>
    </xf>
    <xf numFmtId="2" fontId="1" fillId="2" borderId="28" xfId="7" applyNumberFormat="1" applyFill="1" applyBorder="1" applyAlignment="1">
      <alignment vertical="center" wrapText="1"/>
    </xf>
    <xf numFmtId="2" fontId="1" fillId="2" borderId="8" xfId="7" applyNumberFormat="1" applyFill="1" applyBorder="1" applyAlignment="1">
      <alignment vertical="center" wrapText="1"/>
    </xf>
    <xf numFmtId="2" fontId="1" fillId="2" borderId="29" xfId="7" applyNumberFormat="1" applyFill="1" applyBorder="1" applyAlignment="1">
      <alignment horizontal="center" vertical="center" wrapText="1"/>
    </xf>
    <xf numFmtId="2" fontId="1" fillId="2" borderId="31" xfId="7" applyNumberFormat="1" applyFill="1" applyBorder="1" applyAlignment="1">
      <alignment vertical="center" wrapText="1"/>
    </xf>
    <xf numFmtId="2" fontId="1" fillId="2" borderId="32" xfId="7" applyNumberFormat="1" applyFill="1" applyBorder="1" applyAlignment="1">
      <alignment vertical="center" wrapText="1"/>
    </xf>
    <xf numFmtId="2" fontId="1" fillId="2" borderId="33" xfId="7" applyNumberFormat="1" applyFill="1" applyBorder="1" applyAlignment="1">
      <alignment horizontal="center" vertical="center" wrapText="1"/>
    </xf>
    <xf numFmtId="2" fontId="1" fillId="2" borderId="11" xfId="7" applyNumberFormat="1" applyFill="1" applyBorder="1" applyAlignment="1">
      <alignment wrapText="1"/>
    </xf>
    <xf numFmtId="2" fontId="1" fillId="2" borderId="12" xfId="7" applyNumberFormat="1" applyFill="1" applyBorder="1" applyAlignment="1">
      <alignment wrapText="1"/>
    </xf>
    <xf numFmtId="2" fontId="1" fillId="2" borderId="27" xfId="7" applyNumberFormat="1" applyFill="1" applyBorder="1" applyAlignment="1">
      <alignment horizontal="center" wrapText="1"/>
    </xf>
    <xf numFmtId="0" fontId="1" fillId="2" borderId="9" xfId="7" applyFont="1" applyFill="1" applyBorder="1" applyAlignment="1">
      <alignment vertical="center" wrapText="1"/>
    </xf>
    <xf numFmtId="2" fontId="1" fillId="2" borderId="29" xfId="7" applyNumberFormat="1" applyFill="1" applyBorder="1" applyAlignment="1">
      <alignment horizontal="center" wrapText="1"/>
    </xf>
    <xf numFmtId="2" fontId="1" fillId="2" borderId="17" xfId="7" applyNumberFormat="1" applyFill="1" applyBorder="1" applyAlignment="1">
      <alignment vertical="center" wrapText="1"/>
    </xf>
    <xf numFmtId="2" fontId="1" fillId="2" borderId="14" xfId="7" applyNumberFormat="1" applyFill="1" applyBorder="1" applyAlignment="1">
      <alignment vertical="center" wrapText="1"/>
    </xf>
    <xf numFmtId="2" fontId="1" fillId="2" borderId="33" xfId="7" applyNumberFormat="1" applyFill="1" applyBorder="1" applyAlignment="1">
      <alignment horizontal="center" wrapText="1"/>
    </xf>
    <xf numFmtId="165" fontId="2" fillId="2" borderId="34" xfId="8" applyFont="1" applyFill="1" applyBorder="1" applyAlignment="1">
      <alignment horizontal="left" vertical="center" wrapText="1"/>
    </xf>
    <xf numFmtId="0" fontId="2" fillId="3" borderId="5" xfId="7" applyFont="1" applyFill="1" applyBorder="1" applyAlignment="1">
      <alignment horizontal="center" vertical="center" wrapText="1"/>
    </xf>
    <xf numFmtId="0" fontId="1" fillId="2" borderId="1" xfId="7" applyFill="1" applyBorder="1" applyAlignment="1">
      <alignment horizontal="center" vertical="center" wrapText="1"/>
    </xf>
    <xf numFmtId="0" fontId="1" fillId="2" borderId="2" xfId="7" applyFill="1" applyBorder="1" applyAlignment="1">
      <alignment wrapText="1"/>
    </xf>
    <xf numFmtId="0" fontId="1" fillId="2" borderId="3" xfId="7" applyFill="1" applyBorder="1" applyAlignment="1">
      <alignment horizontal="center" wrapText="1"/>
    </xf>
    <xf numFmtId="1" fontId="1" fillId="2" borderId="43" xfId="7" applyNumberFormat="1" applyFill="1" applyBorder="1" applyAlignment="1">
      <alignment horizontal="center" wrapText="1"/>
    </xf>
    <xf numFmtId="1" fontId="1" fillId="2" borderId="1" xfId="7" applyNumberFormat="1" applyFill="1" applyBorder="1" applyAlignment="1">
      <alignment horizontal="center" wrapText="1"/>
    </xf>
    <xf numFmtId="0" fontId="1" fillId="2" borderId="44" xfId="7" applyFill="1" applyBorder="1" applyAlignment="1">
      <alignment horizontal="center" vertical="center" wrapText="1"/>
    </xf>
    <xf numFmtId="0" fontId="0" fillId="2" borderId="9" xfId="3" applyFont="1" applyFill="1" applyBorder="1" applyAlignment="1">
      <alignment vertical="center" wrapText="1"/>
    </xf>
    <xf numFmtId="0" fontId="0" fillId="2" borderId="10" xfId="3" applyFont="1" applyFill="1" applyBorder="1" applyAlignment="1">
      <alignment horizontal="center" vertical="center" wrapText="1"/>
    </xf>
  </cellXfs>
  <cellStyles count="9">
    <cellStyle name="Moneda 2" xfId="6"/>
    <cellStyle name="Moneda 4" xfId="4"/>
    <cellStyle name="Moneda 4 2" xfId="8"/>
    <cellStyle name="Normal" xfId="0" builtinId="0"/>
    <cellStyle name="Normal 2" xfId="1"/>
    <cellStyle name="Normal 3" xfId="5"/>
    <cellStyle name="Normal 8" xfId="3"/>
    <cellStyle name="Normal 8 2" xfId="7"/>
    <cellStyle name="Porcentaje 2" xfId="2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939022</xdr:colOff>
      <xdr:row>1</xdr:row>
      <xdr:rowOff>46245</xdr:rowOff>
    </xdr:from>
    <xdr:to>
      <xdr:col>7</xdr:col>
      <xdr:colOff>872497</xdr:colOff>
      <xdr:row>4</xdr:row>
      <xdr:rowOff>105640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05" b="16062"/>
        <a:stretch/>
      </xdr:blipFill>
      <xdr:spPr bwMode="auto">
        <a:xfrm>
          <a:off x="1481947" y="208170"/>
          <a:ext cx="5477025" cy="5451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939022</xdr:colOff>
      <xdr:row>1</xdr:row>
      <xdr:rowOff>46245</xdr:rowOff>
    </xdr:from>
    <xdr:to>
      <xdr:col>7</xdr:col>
      <xdr:colOff>795431</xdr:colOff>
      <xdr:row>4</xdr:row>
      <xdr:rowOff>105640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05" b="16062"/>
        <a:stretch/>
      </xdr:blipFill>
      <xdr:spPr bwMode="auto">
        <a:xfrm>
          <a:off x="1510522" y="208170"/>
          <a:ext cx="5476159" cy="5451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939022</xdr:colOff>
      <xdr:row>1</xdr:row>
      <xdr:rowOff>46245</xdr:rowOff>
    </xdr:from>
    <xdr:to>
      <xdr:col>7</xdr:col>
      <xdr:colOff>501022</xdr:colOff>
      <xdr:row>4</xdr:row>
      <xdr:rowOff>105640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05" b="16062"/>
        <a:stretch/>
      </xdr:blipFill>
      <xdr:spPr bwMode="auto">
        <a:xfrm>
          <a:off x="1510522" y="208170"/>
          <a:ext cx="5477025" cy="5451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939022</xdr:colOff>
      <xdr:row>1</xdr:row>
      <xdr:rowOff>46245</xdr:rowOff>
    </xdr:from>
    <xdr:to>
      <xdr:col>7</xdr:col>
      <xdr:colOff>557306</xdr:colOff>
      <xdr:row>4</xdr:row>
      <xdr:rowOff>105640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05" b="16062"/>
        <a:stretch/>
      </xdr:blipFill>
      <xdr:spPr bwMode="auto">
        <a:xfrm>
          <a:off x="1510522" y="208170"/>
          <a:ext cx="5476159" cy="5451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939022</xdr:colOff>
      <xdr:row>1</xdr:row>
      <xdr:rowOff>46245</xdr:rowOff>
    </xdr:from>
    <xdr:to>
      <xdr:col>8</xdr:col>
      <xdr:colOff>196222</xdr:colOff>
      <xdr:row>4</xdr:row>
      <xdr:rowOff>105640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05" b="16062"/>
        <a:stretch/>
      </xdr:blipFill>
      <xdr:spPr bwMode="auto">
        <a:xfrm>
          <a:off x="1510522" y="208170"/>
          <a:ext cx="5477025" cy="5451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939022</xdr:colOff>
      <xdr:row>1</xdr:row>
      <xdr:rowOff>46245</xdr:rowOff>
    </xdr:from>
    <xdr:to>
      <xdr:col>7</xdr:col>
      <xdr:colOff>690656</xdr:colOff>
      <xdr:row>4</xdr:row>
      <xdr:rowOff>105640</xdr:rowOff>
    </xdr:to>
    <xdr:pic>
      <xdr:nvPicPr>
        <xdr:cNvPr id="2" name="1 Imagen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05" b="16062"/>
        <a:stretch/>
      </xdr:blipFill>
      <xdr:spPr bwMode="auto">
        <a:xfrm>
          <a:off x="1510522" y="208170"/>
          <a:ext cx="5476159" cy="5451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grau/Desktop/SOFSE/11-%20LGR/PAN%20LR/17%20PAN%20ADICIONALES/17%20PAN%20Unificados%20-%2027-9-17/Resumen%20precios%20-%2017%20PaN%20-%20UNIFIC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grau/Desktop/SOFSE/PAN%20LR/17%20PAN%20ADICIONALES/17%20PAN%20Unificados%20-%2027-9-17/Justificaci&#243;n%20del%20valor%20indicativo%20-%2017%20PaN%20-%20Obra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grau/Desktop/SOFSE/PAN%20LR/17%20PAN%20ADICIONALES/17%20PAN%20Unificados%20-%2027-9-17/Justificaci&#243;n%20del%20valor%20indicativo%20-%2017%20PaN%20-%20Obra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rod019\comercial\Revamping%20Bater&#237;a%204%20Etapa%202\Contratos\C-18014-2%20(TOTAL)\Electricidad\Ultima%20Revision\Memorias%20de%20Calculo\CN-CAC-26221-00-E-082-R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rod019\comercial\TOTAUSTR\INS\BASICA\INSTRUM\PSV'S\CALCULO\10D1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 RC"/>
      <sheetName val="RESUMEN"/>
      <sheetName val="RESUMEN (2)"/>
      <sheetName val="RESUMEN (3)"/>
      <sheetName val="ITEMS R1"/>
      <sheetName val="ITEMS R2"/>
      <sheetName val="ITEMS R3"/>
      <sheetName val="ITEMS R4"/>
      <sheetName val="ITEMS R5"/>
      <sheetName val="ITEMS R6"/>
      <sheetName val="Costos-P Novak"/>
      <sheetName val="Costos-Lujan"/>
      <sheetName val="Costos-Santa Sofia - Las Rosa"/>
      <sheetName val="Gantt R1"/>
      <sheetName val="Costos-J Azurduy"/>
      <sheetName val="Costos-C Gral Belgrano"/>
      <sheetName val="Costos-Calle 502"/>
      <sheetName val="Gantt R2"/>
    </sheetNames>
    <sheetDataSet>
      <sheetData sheetId="0"/>
      <sheetData sheetId="1">
        <row r="7">
          <cell r="D7" t="str">
            <v>PADRE NOVAK</v>
          </cell>
          <cell r="E7" t="str">
            <v>27+617</v>
          </cell>
        </row>
        <row r="8">
          <cell r="D8" t="str">
            <v>LUJÁN / PATAGONES</v>
          </cell>
          <cell r="E8" t="str">
            <v>34+396</v>
          </cell>
        </row>
        <row r="9">
          <cell r="D9" t="str">
            <v>SANTA SOFÍA / LAS ROSAS</v>
          </cell>
          <cell r="E9" t="str">
            <v>35+248</v>
          </cell>
        </row>
        <row r="10">
          <cell r="E10" t="str">
            <v>36+480</v>
          </cell>
          <cell r="I10" t="str">
            <v>JUANA AZURDUY</v>
          </cell>
        </row>
        <row r="11">
          <cell r="E11" t="str">
            <v>40+767</v>
          </cell>
          <cell r="I11" t="str">
            <v>CAMINO GRAL. BELGRANO</v>
          </cell>
        </row>
        <row r="12">
          <cell r="E12" t="str">
            <v>46+257</v>
          </cell>
          <cell r="I12" t="str">
            <v>CALLE 502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9</v>
          </cell>
        </row>
        <row r="22">
          <cell r="D22">
            <v>34</v>
          </cell>
        </row>
        <row r="36">
          <cell r="D36">
            <v>4</v>
          </cell>
        </row>
      </sheetData>
      <sheetData sheetId="11">
        <row r="21">
          <cell r="D21">
            <v>7.05</v>
          </cell>
        </row>
        <row r="22">
          <cell r="D22">
            <v>12.8</v>
          </cell>
        </row>
        <row r="36">
          <cell r="D36">
            <v>4</v>
          </cell>
        </row>
      </sheetData>
      <sheetData sheetId="12">
        <row r="21">
          <cell r="D21">
            <v>17.25</v>
          </cell>
        </row>
        <row r="22">
          <cell r="D22">
            <v>38</v>
          </cell>
        </row>
        <row r="25">
          <cell r="D25">
            <v>56</v>
          </cell>
        </row>
        <row r="32">
          <cell r="D32">
            <v>28</v>
          </cell>
        </row>
        <row r="33">
          <cell r="D33">
            <v>28</v>
          </cell>
        </row>
        <row r="36">
          <cell r="D36">
            <v>4</v>
          </cell>
        </row>
      </sheetData>
      <sheetData sheetId="13"/>
      <sheetData sheetId="14">
        <row r="21">
          <cell r="D21">
            <v>13.799999999999999</v>
          </cell>
        </row>
        <row r="22">
          <cell r="D22">
            <v>20</v>
          </cell>
        </row>
        <row r="36">
          <cell r="D36">
            <v>4</v>
          </cell>
        </row>
      </sheetData>
      <sheetData sheetId="15">
        <row r="21">
          <cell r="D21">
            <v>7.9499999999999993</v>
          </cell>
        </row>
        <row r="22">
          <cell r="D22">
            <v>16</v>
          </cell>
        </row>
        <row r="36">
          <cell r="D36">
            <v>4</v>
          </cell>
        </row>
      </sheetData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 R3"/>
      <sheetName val="Costos-Doyhenard"/>
      <sheetName val="Costos-Frias"/>
      <sheetName val="Gantt R1"/>
      <sheetName val="ITEMS R4"/>
      <sheetName val="Costos-Firpo"/>
      <sheetName val="Costos-Porqueras"/>
      <sheetName val="Costos-Alte Brown"/>
      <sheetName val="Gantt R2"/>
    </sheetNames>
    <sheetDataSet>
      <sheetData sheetId="0">
        <row r="7">
          <cell r="D7" t="str">
            <v>DOYHENARD</v>
          </cell>
          <cell r="E7" t="str">
            <v>21+307</v>
          </cell>
        </row>
        <row r="8">
          <cell r="D8" t="str">
            <v>AV. FRIAS</v>
          </cell>
          <cell r="E8" t="str">
            <v>19+903</v>
          </cell>
        </row>
        <row r="9">
          <cell r="E9" t="str">
            <v>34+664</v>
          </cell>
          <cell r="I9" t="str">
            <v>FIRPO</v>
          </cell>
        </row>
        <row r="10">
          <cell r="E10" t="str">
            <v>38+232</v>
          </cell>
          <cell r="I10" t="str">
            <v>PORQUERAS</v>
          </cell>
        </row>
        <row r="11">
          <cell r="E11" t="str">
            <v>49+436</v>
          </cell>
          <cell r="I11" t="str">
            <v>ALTE. ROWN</v>
          </cell>
        </row>
      </sheetData>
      <sheetData sheetId="1"/>
      <sheetData sheetId="2">
        <row r="21">
          <cell r="D21">
            <v>16.5</v>
          </cell>
        </row>
        <row r="22">
          <cell r="D22">
            <v>34</v>
          </cell>
        </row>
      </sheetData>
      <sheetData sheetId="3">
        <row r="21">
          <cell r="D21">
            <v>11.25</v>
          </cell>
        </row>
        <row r="22">
          <cell r="D22">
            <v>42</v>
          </cell>
        </row>
        <row r="36">
          <cell r="D36">
            <v>4</v>
          </cell>
        </row>
      </sheetData>
      <sheetData sheetId="4" refreshError="1"/>
      <sheetData sheetId="5"/>
      <sheetData sheetId="6">
        <row r="21">
          <cell r="D21">
            <v>11.4</v>
          </cell>
        </row>
        <row r="22">
          <cell r="D22">
            <v>29.200000000000003</v>
          </cell>
        </row>
      </sheetData>
      <sheetData sheetId="7">
        <row r="21">
          <cell r="D21">
            <v>17.399999999999999</v>
          </cell>
        </row>
        <row r="22">
          <cell r="D22">
            <v>24.400000000000002</v>
          </cell>
        </row>
      </sheetData>
      <sheetData sheetId="8">
        <row r="21">
          <cell r="D21">
            <v>9.15</v>
          </cell>
        </row>
        <row r="22">
          <cell r="D22">
            <v>26.8</v>
          </cell>
        </row>
      </sheetData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 R5"/>
      <sheetName val="Costos-Crovara"/>
      <sheetName val="Costos-Ilia"/>
      <sheetName val="Costos-F. Varela"/>
      <sheetName val="Gantt R1"/>
      <sheetName val="ITEMS R6"/>
      <sheetName val="Costos-Triunvirato"/>
      <sheetName val="Costos-Don Bosco"/>
      <sheetName val="Costos-Rivadavia"/>
      <sheetName val="Gantt R2"/>
    </sheetNames>
    <sheetDataSet>
      <sheetData sheetId="0">
        <row r="7">
          <cell r="D7" t="str">
            <v>AV. CROVARA</v>
          </cell>
          <cell r="E7" t="str">
            <v>34+585</v>
          </cell>
        </row>
        <row r="8">
          <cell r="D8" t="str">
            <v>AV. ILIA</v>
          </cell>
          <cell r="E8" t="str">
            <v>38+210</v>
          </cell>
        </row>
        <row r="9">
          <cell r="D9" t="str">
            <v>FLORENCIO VARELA</v>
          </cell>
          <cell r="E9" t="str">
            <v>38+487</v>
          </cell>
        </row>
        <row r="10">
          <cell r="E10" t="str">
            <v>40+788</v>
          </cell>
          <cell r="I10" t="str">
            <v>TRIUNVIRATO</v>
          </cell>
        </row>
        <row r="11">
          <cell r="E11" t="str">
            <v>41+416</v>
          </cell>
          <cell r="I11" t="str">
            <v>DON BOSCO</v>
          </cell>
        </row>
        <row r="12">
          <cell r="E12" t="str">
            <v>42+323</v>
          </cell>
          <cell r="I12" t="str">
            <v>RIVADAVIA</v>
          </cell>
        </row>
      </sheetData>
      <sheetData sheetId="1"/>
      <sheetData sheetId="2">
        <row r="21">
          <cell r="D21">
            <v>13.2</v>
          </cell>
        </row>
        <row r="22">
          <cell r="D22">
            <v>86</v>
          </cell>
        </row>
      </sheetData>
      <sheetData sheetId="3">
        <row r="21">
          <cell r="D21">
            <v>15.75</v>
          </cell>
        </row>
        <row r="22">
          <cell r="D22">
            <v>44.800000000000004</v>
          </cell>
        </row>
      </sheetData>
      <sheetData sheetId="4">
        <row r="21">
          <cell r="D21">
            <v>15.75</v>
          </cell>
        </row>
        <row r="22">
          <cell r="D22">
            <v>76.800000000000011</v>
          </cell>
        </row>
        <row r="36">
          <cell r="D36">
            <v>4</v>
          </cell>
        </row>
      </sheetData>
      <sheetData sheetId="5" refreshError="1"/>
      <sheetData sheetId="6"/>
      <sheetData sheetId="7">
        <row r="21">
          <cell r="D21">
            <v>15</v>
          </cell>
        </row>
        <row r="22">
          <cell r="D22">
            <v>60</v>
          </cell>
        </row>
        <row r="36">
          <cell r="D36">
            <v>4</v>
          </cell>
        </row>
      </sheetData>
      <sheetData sheetId="8">
        <row r="21">
          <cell r="D21">
            <v>12</v>
          </cell>
        </row>
        <row r="22">
          <cell r="D22">
            <v>37.200000000000003</v>
          </cell>
        </row>
        <row r="36">
          <cell r="D36">
            <v>4</v>
          </cell>
        </row>
      </sheetData>
      <sheetData sheetId="9">
        <row r="21">
          <cell r="D21">
            <v>16.5</v>
          </cell>
        </row>
        <row r="22">
          <cell r="D22">
            <v>71.600000000000009</v>
          </cell>
        </row>
        <row r="36">
          <cell r="D36">
            <v>6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dice"/>
      <sheetName val="Calculo cables"/>
    </sheetNames>
    <sheetDataSet>
      <sheetData sheetId="0" refreshError="1"/>
      <sheetData sheetId="1" refreshError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IO."/>
      <sheetName val="Hoja1"/>
      <sheetName val="EQUIPOS"/>
      <sheetName val="PLANTA DE ALCOHOL"/>
      <sheetName val="INSTRUMENTOS DE SERVICIO"/>
      <sheetName val="CLORINADOR, ABLANDADOR Y CALENT"/>
      <sheetName val="instrumentos"/>
      <sheetName val="COEF. C"/>
      <sheetName val="AREA100"/>
      <sheetName val="AREA200"/>
      <sheetName val="AREA300"/>
      <sheetName val="AREA400"/>
      <sheetName val="AREA600"/>
      <sheetName val="AREA700"/>
      <sheetName val="AREA900"/>
      <sheetName val="AREA1000"/>
      <sheetName val="AREA1100"/>
      <sheetName val="AREA1200"/>
      <sheetName val="AREA1300"/>
      <sheetName val="AREA1400"/>
      <sheetName val="AREA1500"/>
      <sheetName val="AREA16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>
            <v>1.01</v>
          </cell>
          <cell r="B5">
            <v>317</v>
          </cell>
        </row>
        <row r="6">
          <cell r="A6">
            <v>1.02</v>
          </cell>
          <cell r="B6">
            <v>318</v>
          </cell>
        </row>
        <row r="7">
          <cell r="A7">
            <v>1.03</v>
          </cell>
          <cell r="B7">
            <v>319</v>
          </cell>
        </row>
        <row r="8">
          <cell r="A8">
            <v>1.04</v>
          </cell>
          <cell r="B8">
            <v>320</v>
          </cell>
        </row>
        <row r="9">
          <cell r="A9">
            <v>1.05</v>
          </cell>
          <cell r="B9">
            <v>321</v>
          </cell>
        </row>
        <row r="10">
          <cell r="A10">
            <v>1.06</v>
          </cell>
          <cell r="B10">
            <v>322</v>
          </cell>
        </row>
        <row r="11">
          <cell r="A11">
            <v>1.07</v>
          </cell>
          <cell r="B11">
            <v>323</v>
          </cell>
        </row>
        <row r="12">
          <cell r="A12">
            <v>1.08</v>
          </cell>
          <cell r="B12">
            <v>325</v>
          </cell>
        </row>
        <row r="13">
          <cell r="A13">
            <v>1.0900000000000001</v>
          </cell>
          <cell r="B13">
            <v>326</v>
          </cell>
        </row>
        <row r="14">
          <cell r="A14">
            <v>1.1000000000000001</v>
          </cell>
          <cell r="B14">
            <v>327</v>
          </cell>
        </row>
        <row r="15">
          <cell r="A15">
            <v>1.1100000000000001</v>
          </cell>
          <cell r="B15">
            <v>328</v>
          </cell>
        </row>
        <row r="16">
          <cell r="A16">
            <v>1.1200000000000001</v>
          </cell>
          <cell r="B16">
            <v>329</v>
          </cell>
        </row>
        <row r="17">
          <cell r="A17">
            <v>1.1299999999999999</v>
          </cell>
          <cell r="B17">
            <v>330</v>
          </cell>
        </row>
        <row r="18">
          <cell r="A18">
            <v>1.1399999999999999</v>
          </cell>
          <cell r="B18">
            <v>331</v>
          </cell>
        </row>
        <row r="19">
          <cell r="A19">
            <v>1.1499999999999999</v>
          </cell>
          <cell r="B19">
            <v>332</v>
          </cell>
        </row>
        <row r="20">
          <cell r="A20">
            <v>1.1599999999999999</v>
          </cell>
          <cell r="B20">
            <v>333</v>
          </cell>
        </row>
        <row r="21">
          <cell r="A21">
            <v>1.17</v>
          </cell>
          <cell r="B21">
            <v>334</v>
          </cell>
        </row>
        <row r="22">
          <cell r="A22">
            <v>1.18</v>
          </cell>
          <cell r="B22">
            <v>335</v>
          </cell>
        </row>
        <row r="23">
          <cell r="A23">
            <v>1.19</v>
          </cell>
          <cell r="B23">
            <v>336</v>
          </cell>
        </row>
        <row r="24">
          <cell r="A24">
            <v>1.2</v>
          </cell>
          <cell r="B24">
            <v>337</v>
          </cell>
        </row>
        <row r="25">
          <cell r="A25">
            <v>1.21</v>
          </cell>
          <cell r="B25">
            <v>338</v>
          </cell>
        </row>
        <row r="26">
          <cell r="A26">
            <v>1.22</v>
          </cell>
          <cell r="B26">
            <v>339</v>
          </cell>
        </row>
        <row r="27">
          <cell r="A27">
            <v>1.23</v>
          </cell>
          <cell r="B27">
            <v>340</v>
          </cell>
        </row>
        <row r="28">
          <cell r="A28">
            <v>1.24</v>
          </cell>
          <cell r="B28">
            <v>341</v>
          </cell>
        </row>
        <row r="29">
          <cell r="A29">
            <v>1.25</v>
          </cell>
          <cell r="B29">
            <v>342</v>
          </cell>
        </row>
        <row r="30">
          <cell r="A30">
            <v>1.26</v>
          </cell>
          <cell r="B30">
            <v>343</v>
          </cell>
        </row>
        <row r="31">
          <cell r="A31">
            <v>1.27</v>
          </cell>
          <cell r="B31">
            <v>344</v>
          </cell>
        </row>
        <row r="32">
          <cell r="A32">
            <v>1.28</v>
          </cell>
          <cell r="B32">
            <v>345</v>
          </cell>
        </row>
        <row r="33">
          <cell r="A33">
            <v>1.29</v>
          </cell>
          <cell r="B33">
            <v>346</v>
          </cell>
        </row>
        <row r="34">
          <cell r="A34">
            <v>1.3</v>
          </cell>
          <cell r="B34">
            <v>347</v>
          </cell>
        </row>
        <row r="35">
          <cell r="A35">
            <v>1.31</v>
          </cell>
          <cell r="B35">
            <v>348</v>
          </cell>
        </row>
        <row r="36">
          <cell r="A36">
            <v>1.32</v>
          </cell>
          <cell r="B36">
            <v>349</v>
          </cell>
        </row>
        <row r="37">
          <cell r="A37">
            <v>1.33</v>
          </cell>
          <cell r="B37">
            <v>350</v>
          </cell>
        </row>
        <row r="38">
          <cell r="A38">
            <v>1.34</v>
          </cell>
          <cell r="B38">
            <v>351</v>
          </cell>
        </row>
        <row r="39">
          <cell r="A39">
            <v>1.35</v>
          </cell>
          <cell r="B39">
            <v>352</v>
          </cell>
        </row>
        <row r="40">
          <cell r="A40">
            <v>1.36</v>
          </cell>
          <cell r="B40">
            <v>353</v>
          </cell>
        </row>
        <row r="41">
          <cell r="A41">
            <v>1.37</v>
          </cell>
          <cell r="B41">
            <v>353</v>
          </cell>
        </row>
        <row r="42">
          <cell r="A42">
            <v>1.38</v>
          </cell>
          <cell r="B42">
            <v>354</v>
          </cell>
        </row>
        <row r="43">
          <cell r="A43">
            <v>1.39</v>
          </cell>
          <cell r="B43">
            <v>355</v>
          </cell>
        </row>
        <row r="44">
          <cell r="A44">
            <v>1.4</v>
          </cell>
          <cell r="B44">
            <v>356</v>
          </cell>
        </row>
        <row r="45">
          <cell r="A45">
            <v>1.41</v>
          </cell>
          <cell r="B45">
            <v>357</v>
          </cell>
        </row>
        <row r="46">
          <cell r="A46">
            <v>1.42</v>
          </cell>
          <cell r="B46">
            <v>358</v>
          </cell>
        </row>
        <row r="47">
          <cell r="A47">
            <v>1.43</v>
          </cell>
          <cell r="B47">
            <v>359</v>
          </cell>
        </row>
        <row r="48">
          <cell r="A48">
            <v>1.44</v>
          </cell>
          <cell r="B48">
            <v>360</v>
          </cell>
        </row>
        <row r="49">
          <cell r="A49">
            <v>1.45</v>
          </cell>
          <cell r="B49">
            <v>360</v>
          </cell>
        </row>
        <row r="50">
          <cell r="A50">
            <v>1.46</v>
          </cell>
          <cell r="B50">
            <v>361</v>
          </cell>
        </row>
        <row r="51">
          <cell r="A51">
            <v>1.47</v>
          </cell>
          <cell r="B51">
            <v>362</v>
          </cell>
        </row>
        <row r="52">
          <cell r="A52">
            <v>1.48</v>
          </cell>
          <cell r="B52">
            <v>363</v>
          </cell>
        </row>
        <row r="53">
          <cell r="A53">
            <v>1.49</v>
          </cell>
          <cell r="B53">
            <v>364</v>
          </cell>
        </row>
        <row r="54">
          <cell r="A54">
            <v>1.5</v>
          </cell>
          <cell r="B54">
            <v>365</v>
          </cell>
        </row>
        <row r="55">
          <cell r="A55">
            <v>1.51</v>
          </cell>
          <cell r="B55">
            <v>365</v>
          </cell>
        </row>
        <row r="56">
          <cell r="A56">
            <v>1.52</v>
          </cell>
          <cell r="B56">
            <v>366</v>
          </cell>
        </row>
        <row r="57">
          <cell r="A57">
            <v>1.53</v>
          </cell>
          <cell r="B57">
            <v>367</v>
          </cell>
        </row>
        <row r="58">
          <cell r="A58">
            <v>1.54</v>
          </cell>
          <cell r="B58">
            <v>368</v>
          </cell>
        </row>
        <row r="59">
          <cell r="A59">
            <v>1.55</v>
          </cell>
          <cell r="B59">
            <v>369</v>
          </cell>
        </row>
        <row r="60">
          <cell r="A60">
            <v>1.56</v>
          </cell>
          <cell r="B60">
            <v>369</v>
          </cell>
        </row>
        <row r="61">
          <cell r="A61">
            <v>1.57</v>
          </cell>
          <cell r="B61">
            <v>370</v>
          </cell>
        </row>
        <row r="62">
          <cell r="A62">
            <v>1.58</v>
          </cell>
          <cell r="B62">
            <v>371</v>
          </cell>
        </row>
        <row r="63">
          <cell r="A63">
            <v>1.59</v>
          </cell>
          <cell r="B63">
            <v>372</v>
          </cell>
        </row>
        <row r="64">
          <cell r="A64">
            <v>1.6</v>
          </cell>
          <cell r="B64">
            <v>373</v>
          </cell>
        </row>
        <row r="65">
          <cell r="A65">
            <v>1.61</v>
          </cell>
          <cell r="B65">
            <v>373</v>
          </cell>
        </row>
        <row r="66">
          <cell r="A66">
            <v>1.62</v>
          </cell>
          <cell r="B66">
            <v>374</v>
          </cell>
        </row>
        <row r="67">
          <cell r="A67">
            <v>1.63</v>
          </cell>
          <cell r="B67">
            <v>375</v>
          </cell>
        </row>
        <row r="68">
          <cell r="A68">
            <v>1.64</v>
          </cell>
          <cell r="B68">
            <v>376</v>
          </cell>
        </row>
        <row r="69">
          <cell r="A69">
            <v>1.65</v>
          </cell>
          <cell r="B69">
            <v>376</v>
          </cell>
        </row>
        <row r="70">
          <cell r="A70">
            <v>1.66</v>
          </cell>
          <cell r="B70">
            <v>377</v>
          </cell>
        </row>
        <row r="71">
          <cell r="A71">
            <v>1.67</v>
          </cell>
          <cell r="B71">
            <v>378</v>
          </cell>
        </row>
        <row r="72">
          <cell r="A72">
            <v>1.68</v>
          </cell>
          <cell r="B72">
            <v>379</v>
          </cell>
        </row>
        <row r="73">
          <cell r="A73">
            <v>1.69</v>
          </cell>
          <cell r="B73">
            <v>379</v>
          </cell>
        </row>
        <row r="74">
          <cell r="A74">
            <v>1.7</v>
          </cell>
          <cell r="B74">
            <v>380</v>
          </cell>
        </row>
        <row r="75">
          <cell r="A75">
            <v>1.71</v>
          </cell>
          <cell r="B75">
            <v>381</v>
          </cell>
        </row>
        <row r="76">
          <cell r="A76">
            <v>1.72</v>
          </cell>
          <cell r="B76">
            <v>382</v>
          </cell>
        </row>
        <row r="77">
          <cell r="A77">
            <v>1.73</v>
          </cell>
          <cell r="B77">
            <v>382</v>
          </cell>
        </row>
        <row r="78">
          <cell r="A78">
            <v>1.74</v>
          </cell>
          <cell r="B78">
            <v>383</v>
          </cell>
        </row>
        <row r="79">
          <cell r="A79">
            <v>1.75</v>
          </cell>
          <cell r="B79">
            <v>384</v>
          </cell>
        </row>
        <row r="80">
          <cell r="A80">
            <v>1.76</v>
          </cell>
          <cell r="B80">
            <v>384</v>
          </cell>
        </row>
        <row r="81">
          <cell r="A81">
            <v>1.77</v>
          </cell>
          <cell r="B81">
            <v>385</v>
          </cell>
        </row>
        <row r="82">
          <cell r="A82">
            <v>1.78</v>
          </cell>
          <cell r="B82">
            <v>386</v>
          </cell>
        </row>
        <row r="83">
          <cell r="A83">
            <v>1.79</v>
          </cell>
          <cell r="B83">
            <v>386</v>
          </cell>
        </row>
        <row r="84">
          <cell r="A84">
            <v>1.8</v>
          </cell>
          <cell r="B84">
            <v>387</v>
          </cell>
        </row>
        <row r="85">
          <cell r="A85">
            <v>1.81</v>
          </cell>
          <cell r="B85">
            <v>388</v>
          </cell>
        </row>
        <row r="86">
          <cell r="A86">
            <v>1.82</v>
          </cell>
          <cell r="B86">
            <v>389</v>
          </cell>
        </row>
        <row r="87">
          <cell r="A87">
            <v>1.83</v>
          </cell>
          <cell r="B87">
            <v>389</v>
          </cell>
        </row>
        <row r="88">
          <cell r="A88">
            <v>1.84</v>
          </cell>
          <cell r="B88">
            <v>390</v>
          </cell>
        </row>
        <row r="89">
          <cell r="A89">
            <v>1.85</v>
          </cell>
          <cell r="B89">
            <v>391</v>
          </cell>
        </row>
        <row r="90">
          <cell r="A90">
            <v>1.86</v>
          </cell>
          <cell r="B90">
            <v>391</v>
          </cell>
        </row>
        <row r="91">
          <cell r="A91">
            <v>1.87</v>
          </cell>
          <cell r="B91">
            <v>392</v>
          </cell>
        </row>
        <row r="92">
          <cell r="A92">
            <v>1.88</v>
          </cell>
          <cell r="B92">
            <v>393</v>
          </cell>
        </row>
        <row r="93">
          <cell r="A93">
            <v>1.89</v>
          </cell>
          <cell r="B93">
            <v>393</v>
          </cell>
        </row>
        <row r="94">
          <cell r="A94">
            <v>1.9</v>
          </cell>
          <cell r="B94">
            <v>394</v>
          </cell>
        </row>
        <row r="95">
          <cell r="A95">
            <v>1.91</v>
          </cell>
          <cell r="B95">
            <v>395</v>
          </cell>
        </row>
        <row r="96">
          <cell r="A96">
            <v>1.92</v>
          </cell>
          <cell r="B96">
            <v>395</v>
          </cell>
        </row>
        <row r="97">
          <cell r="A97">
            <v>1.93</v>
          </cell>
          <cell r="B97">
            <v>396</v>
          </cell>
        </row>
        <row r="98">
          <cell r="A98">
            <v>1.94</v>
          </cell>
          <cell r="B98">
            <v>397</v>
          </cell>
        </row>
        <row r="99">
          <cell r="A99">
            <v>1.95</v>
          </cell>
          <cell r="B99">
            <v>397</v>
          </cell>
        </row>
        <row r="100">
          <cell r="A100">
            <v>1.96</v>
          </cell>
          <cell r="B100">
            <v>398</v>
          </cell>
        </row>
        <row r="101">
          <cell r="A101">
            <v>1.97</v>
          </cell>
          <cell r="B101">
            <v>398</v>
          </cell>
        </row>
        <row r="102">
          <cell r="A102">
            <v>1.98</v>
          </cell>
          <cell r="B102">
            <v>399</v>
          </cell>
        </row>
        <row r="103">
          <cell r="A103">
            <v>1.99</v>
          </cell>
          <cell r="B103">
            <v>400</v>
          </cell>
        </row>
        <row r="104">
          <cell r="A104">
            <v>2</v>
          </cell>
          <cell r="B104">
            <v>400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" zoomScale="80" zoomScaleNormal="80" zoomScaleSheetLayoutView="80" workbookViewId="0">
      <selection activeCell="B25" sqref="B25:D26"/>
    </sheetView>
  </sheetViews>
  <sheetFormatPr baseColWidth="10" defaultColWidth="9.5" defaultRowHeight="12.75" x14ac:dyDescent="0.2"/>
  <cols>
    <col min="1" max="1" width="1.25" style="5" customWidth="1"/>
    <col min="2" max="2" width="5.875" style="5" bestFit="1" customWidth="1"/>
    <col min="3" max="3" width="36.25" style="5" bestFit="1" customWidth="1"/>
    <col min="4" max="4" width="7.375" style="117" bestFit="1" customWidth="1"/>
    <col min="5" max="5" width="6.625" style="118" bestFit="1" customWidth="1"/>
    <col min="6" max="6" width="10.375" style="119" customWidth="1"/>
    <col min="7" max="7" width="12.125" style="5" customWidth="1"/>
    <col min="8" max="8" width="11.625" style="5" customWidth="1"/>
    <col min="9" max="9" width="15.875" style="5" customWidth="1"/>
    <col min="10" max="10" width="12.875" style="5" customWidth="1"/>
    <col min="11" max="16384" width="9.5" style="5"/>
  </cols>
  <sheetData>
    <row r="1" spans="1:11" x14ac:dyDescent="0.2">
      <c r="A1" s="1"/>
      <c r="B1" s="1"/>
      <c r="C1" s="1"/>
      <c r="D1" s="2"/>
      <c r="E1" s="3"/>
      <c r="F1" s="4"/>
      <c r="G1" s="1"/>
      <c r="H1" s="1"/>
      <c r="I1" s="1"/>
      <c r="J1" s="1"/>
      <c r="K1" s="1"/>
    </row>
    <row r="2" spans="1:11" x14ac:dyDescent="0.2">
      <c r="A2" s="1"/>
      <c r="B2" s="1"/>
      <c r="C2" s="1"/>
      <c r="D2" s="2"/>
      <c r="E2" s="3"/>
      <c r="F2" s="4"/>
      <c r="G2" s="1"/>
      <c r="H2" s="1"/>
      <c r="I2" s="1"/>
      <c r="J2" s="1"/>
      <c r="K2" s="1"/>
    </row>
    <row r="3" spans="1:11" x14ac:dyDescent="0.2">
      <c r="A3" s="1"/>
      <c r="B3" s="1"/>
      <c r="C3" s="1"/>
      <c r="D3" s="2"/>
      <c r="E3" s="3"/>
      <c r="F3" s="4"/>
      <c r="G3" s="1"/>
      <c r="H3" s="1"/>
      <c r="I3" s="1"/>
      <c r="J3" s="1"/>
      <c r="K3" s="1"/>
    </row>
    <row r="4" spans="1:11" x14ac:dyDescent="0.2">
      <c r="A4" s="1"/>
      <c r="B4" s="1"/>
      <c r="C4" s="1"/>
      <c r="D4" s="2"/>
      <c r="E4" s="3"/>
      <c r="F4" s="4"/>
      <c r="G4" s="1"/>
      <c r="H4" s="1"/>
      <c r="I4" s="1"/>
      <c r="J4" s="1"/>
      <c r="K4" s="1"/>
    </row>
    <row r="5" spans="1:11" x14ac:dyDescent="0.2">
      <c r="A5" s="1"/>
      <c r="B5" s="1"/>
      <c r="C5" s="1"/>
      <c r="D5" s="2"/>
      <c r="E5" s="3"/>
      <c r="F5" s="4"/>
      <c r="G5" s="1"/>
      <c r="H5" s="1"/>
      <c r="I5" s="1"/>
      <c r="J5" s="1"/>
      <c r="K5" s="1"/>
    </row>
    <row r="6" spans="1:11" ht="12.75" customHeight="1" x14ac:dyDescent="0.2">
      <c r="A6" s="1"/>
      <c r="B6" s="6" t="s">
        <v>0</v>
      </c>
      <c r="C6" s="6"/>
      <c r="D6" s="6"/>
      <c r="E6" s="6"/>
      <c r="F6" s="6"/>
      <c r="G6" s="6"/>
      <c r="H6" s="6"/>
      <c r="I6" s="6"/>
      <c r="J6" s="6"/>
      <c r="K6" s="1"/>
    </row>
    <row r="7" spans="1:11" ht="12.75" customHeight="1" x14ac:dyDescent="0.2">
      <c r="A7" s="1"/>
      <c r="B7" s="6" t="s">
        <v>1</v>
      </c>
      <c r="C7" s="6"/>
      <c r="D7" s="6"/>
      <c r="E7" s="6"/>
      <c r="F7" s="6"/>
      <c r="G7" s="6"/>
      <c r="H7" s="6"/>
      <c r="I7" s="6"/>
      <c r="J7" s="6"/>
      <c r="K7" s="1"/>
    </row>
    <row r="8" spans="1:11" x14ac:dyDescent="0.2">
      <c r="A8" s="1"/>
      <c r="B8" s="6" t="s">
        <v>2</v>
      </c>
      <c r="C8" s="6"/>
      <c r="D8" s="6"/>
      <c r="E8" s="6"/>
      <c r="F8" s="6"/>
      <c r="G8" s="6"/>
      <c r="H8" s="6"/>
      <c r="I8" s="6"/>
      <c r="J8" s="6"/>
      <c r="K8" s="1"/>
    </row>
    <row r="9" spans="1:11" s="8" customFormat="1" x14ac:dyDescent="0.2">
      <c r="A9" s="7"/>
      <c r="B9" s="6" t="s">
        <v>3</v>
      </c>
      <c r="C9" s="6"/>
      <c r="D9" s="6"/>
      <c r="E9" s="6"/>
      <c r="F9" s="6"/>
      <c r="G9" s="6"/>
      <c r="H9" s="6"/>
      <c r="I9" s="6"/>
      <c r="J9" s="6"/>
      <c r="K9" s="7"/>
    </row>
    <row r="10" spans="1:11" ht="4.5" customHeight="1" thickBot="1" x14ac:dyDescent="0.3">
      <c r="A10" s="1"/>
      <c r="B10" s="9"/>
      <c r="C10" s="10"/>
      <c r="D10" s="11"/>
      <c r="E10" s="12"/>
      <c r="F10" s="13"/>
      <c r="G10" s="14"/>
      <c r="H10" s="15"/>
      <c r="I10" s="1"/>
      <c r="J10" s="1"/>
      <c r="K10" s="1"/>
    </row>
    <row r="11" spans="1:11" ht="15.75" thickBot="1" x14ac:dyDescent="0.25">
      <c r="A11" s="1"/>
      <c r="B11" s="16" t="s">
        <v>4</v>
      </c>
      <c r="C11" s="17" t="s">
        <v>5</v>
      </c>
      <c r="D11" s="18" t="s">
        <v>6</v>
      </c>
      <c r="E11" s="19" t="s">
        <v>7</v>
      </c>
      <c r="F11" s="20"/>
      <c r="G11" s="21"/>
      <c r="H11" s="17" t="s">
        <v>8</v>
      </c>
      <c r="I11" s="22" t="s">
        <v>9</v>
      </c>
      <c r="J11" s="18" t="s">
        <v>10</v>
      </c>
      <c r="K11" s="1"/>
    </row>
    <row r="12" spans="1:11" s="30" customFormat="1" ht="34.5" customHeight="1" x14ac:dyDescent="0.2">
      <c r="A12" s="23"/>
      <c r="B12" s="24"/>
      <c r="C12" s="25"/>
      <c r="D12" s="26"/>
      <c r="E12" s="27" t="str">
        <f>[1]RESUMEN!D7</f>
        <v>PADRE NOVAK</v>
      </c>
      <c r="F12" s="28" t="str">
        <f>[1]RESUMEN!D8</f>
        <v>LUJÁN / PATAGONES</v>
      </c>
      <c r="G12" s="28" t="str">
        <f>[1]RESUMEN!D9</f>
        <v>SANTA SOFÍA / LAS ROSAS</v>
      </c>
      <c r="H12" s="25"/>
      <c r="I12" s="29"/>
      <c r="J12" s="26"/>
      <c r="K12" s="23"/>
    </row>
    <row r="13" spans="1:11" s="30" customFormat="1" ht="14.25" customHeight="1" thickBot="1" x14ac:dyDescent="0.3">
      <c r="A13" s="23"/>
      <c r="B13" s="31"/>
      <c r="C13" s="32"/>
      <c r="D13" s="33"/>
      <c r="E13" s="34" t="str">
        <f>[1]RESUMEN!E7</f>
        <v>27+617</v>
      </c>
      <c r="F13" s="35" t="str">
        <f>[1]RESUMEN!E8</f>
        <v>34+396</v>
      </c>
      <c r="G13" s="35" t="str">
        <f>[1]RESUMEN!E9</f>
        <v>35+248</v>
      </c>
      <c r="H13" s="32"/>
      <c r="I13" s="36"/>
      <c r="J13" s="33"/>
      <c r="K13" s="23"/>
    </row>
    <row r="14" spans="1:11" s="30" customFormat="1" ht="4.5" customHeight="1" thickBot="1" x14ac:dyDescent="0.3">
      <c r="A14" s="23"/>
      <c r="B14" s="37"/>
      <c r="C14" s="38"/>
      <c r="D14" s="39"/>
      <c r="E14" s="38"/>
      <c r="F14" s="38"/>
      <c r="G14" s="38"/>
      <c r="H14" s="38"/>
      <c r="I14" s="38"/>
      <c r="J14" s="40"/>
      <c r="K14" s="23"/>
    </row>
    <row r="15" spans="1:11" s="30" customFormat="1" ht="15.75" thickBot="1" x14ac:dyDescent="0.3">
      <c r="A15" s="23"/>
      <c r="B15" s="41">
        <v>1</v>
      </c>
      <c r="C15" s="42" t="s">
        <v>11</v>
      </c>
      <c r="D15" s="43"/>
      <c r="E15" s="42"/>
      <c r="F15" s="42"/>
      <c r="G15" s="42"/>
      <c r="H15" s="42"/>
      <c r="I15" s="42"/>
      <c r="J15" s="44"/>
      <c r="K15" s="23"/>
    </row>
    <row r="16" spans="1:11" s="30" customFormat="1" ht="30" x14ac:dyDescent="0.2">
      <c r="A16" s="23"/>
      <c r="B16" s="45" t="s">
        <v>12</v>
      </c>
      <c r="C16" s="46" t="s">
        <v>13</v>
      </c>
      <c r="D16" s="47" t="s">
        <v>14</v>
      </c>
      <c r="E16" s="48">
        <v>1</v>
      </c>
      <c r="F16" s="49">
        <v>1</v>
      </c>
      <c r="G16" s="49">
        <v>1</v>
      </c>
      <c r="H16" s="50">
        <f>SUM(E16:G16)</f>
        <v>3</v>
      </c>
      <c r="I16" s="51" t="s">
        <v>15</v>
      </c>
      <c r="J16" s="52" t="s">
        <v>15</v>
      </c>
      <c r="K16" s="23"/>
    </row>
    <row r="17" spans="1:11" s="30" customFormat="1" ht="15" x14ac:dyDescent="0.2">
      <c r="A17" s="23"/>
      <c r="B17" s="53" t="s">
        <v>16</v>
      </c>
      <c r="C17" s="54" t="s">
        <v>17</v>
      </c>
      <c r="D17" s="55" t="s">
        <v>18</v>
      </c>
      <c r="E17" s="56">
        <v>1</v>
      </c>
      <c r="F17" s="57">
        <v>1</v>
      </c>
      <c r="G17" s="57">
        <v>1</v>
      </c>
      <c r="H17" s="58">
        <f>SUM(E17:G17)</f>
        <v>3</v>
      </c>
      <c r="I17" s="59" t="s">
        <v>15</v>
      </c>
      <c r="J17" s="60" t="s">
        <v>15</v>
      </c>
      <c r="K17" s="23"/>
    </row>
    <row r="18" spans="1:11" s="30" customFormat="1" ht="30.75" thickBot="1" x14ac:dyDescent="0.25">
      <c r="A18" s="23"/>
      <c r="B18" s="61" t="s">
        <v>19</v>
      </c>
      <c r="C18" s="62" t="s">
        <v>20</v>
      </c>
      <c r="D18" s="63" t="s">
        <v>18</v>
      </c>
      <c r="E18" s="64">
        <v>1</v>
      </c>
      <c r="F18" s="65">
        <v>1</v>
      </c>
      <c r="G18" s="65">
        <v>1</v>
      </c>
      <c r="H18" s="66">
        <f>SUM(E18:G18)</f>
        <v>3</v>
      </c>
      <c r="I18" s="67" t="s">
        <v>15</v>
      </c>
      <c r="J18" s="68" t="s">
        <v>15</v>
      </c>
      <c r="K18" s="23"/>
    </row>
    <row r="19" spans="1:11" s="30" customFormat="1" ht="4.5" customHeight="1" thickBot="1" x14ac:dyDescent="0.3">
      <c r="A19" s="23"/>
      <c r="B19" s="69"/>
      <c r="C19" s="70"/>
      <c r="D19" s="71"/>
      <c r="E19" s="72"/>
      <c r="F19" s="72"/>
      <c r="G19" s="72"/>
      <c r="H19" s="72"/>
      <c r="I19" s="70"/>
      <c r="J19" s="73"/>
      <c r="K19" s="23"/>
    </row>
    <row r="20" spans="1:11" ht="15.75" thickBot="1" x14ac:dyDescent="0.3">
      <c r="A20" s="1"/>
      <c r="B20" s="41">
        <v>2</v>
      </c>
      <c r="C20" s="42" t="s">
        <v>21</v>
      </c>
      <c r="D20" s="43"/>
      <c r="E20" s="42"/>
      <c r="F20" s="42"/>
      <c r="G20" s="42"/>
      <c r="H20" s="42"/>
      <c r="I20" s="42"/>
      <c r="J20" s="44"/>
      <c r="K20" s="1"/>
    </row>
    <row r="21" spans="1:11" ht="15" x14ac:dyDescent="0.25">
      <c r="A21" s="1"/>
      <c r="B21" s="74" t="s">
        <v>22</v>
      </c>
      <c r="C21" s="75" t="s">
        <v>23</v>
      </c>
      <c r="D21" s="76" t="s">
        <v>24</v>
      </c>
      <c r="E21" s="77">
        <v>72</v>
      </c>
      <c r="F21" s="78">
        <v>72</v>
      </c>
      <c r="G21" s="78">
        <v>72</v>
      </c>
      <c r="H21" s="79">
        <f t="shared" ref="H21:H31" si="0">SUM(E21:G21)</f>
        <v>216</v>
      </c>
      <c r="I21" s="80" t="s">
        <v>15</v>
      </c>
      <c r="J21" s="52" t="s">
        <v>15</v>
      </c>
      <c r="K21" s="1"/>
    </row>
    <row r="22" spans="1:11" ht="30" x14ac:dyDescent="0.2">
      <c r="A22" s="1"/>
      <c r="B22" s="53" t="s">
        <v>25</v>
      </c>
      <c r="C22" s="54" t="s">
        <v>26</v>
      </c>
      <c r="D22" s="55" t="s">
        <v>27</v>
      </c>
      <c r="E22" s="56">
        <v>124</v>
      </c>
      <c r="F22" s="57">
        <v>76</v>
      </c>
      <c r="G22" s="57">
        <v>69</v>
      </c>
      <c r="H22" s="58">
        <f t="shared" si="0"/>
        <v>269</v>
      </c>
      <c r="I22" s="81" t="s">
        <v>15</v>
      </c>
      <c r="J22" s="60" t="s">
        <v>15</v>
      </c>
      <c r="K22" s="1"/>
    </row>
    <row r="23" spans="1:11" ht="30" x14ac:dyDescent="0.2">
      <c r="A23" s="1"/>
      <c r="B23" s="53" t="s">
        <v>28</v>
      </c>
      <c r="C23" s="54" t="s">
        <v>29</v>
      </c>
      <c r="D23" s="55" t="s">
        <v>27</v>
      </c>
      <c r="E23" s="56">
        <v>128</v>
      </c>
      <c r="F23" s="57">
        <v>52</v>
      </c>
      <c r="G23" s="57">
        <f>'[1]Costos-Santa Sofia - Las Rosa'!D25</f>
        <v>56</v>
      </c>
      <c r="H23" s="58">
        <f t="shared" si="0"/>
        <v>236</v>
      </c>
      <c r="I23" s="81" t="s">
        <v>15</v>
      </c>
      <c r="J23" s="60" t="s">
        <v>15</v>
      </c>
      <c r="K23" s="1"/>
    </row>
    <row r="24" spans="1:11" ht="15" x14ac:dyDescent="0.2">
      <c r="A24" s="1"/>
      <c r="B24" s="53" t="s">
        <v>30</v>
      </c>
      <c r="C24" s="54" t="s">
        <v>31</v>
      </c>
      <c r="D24" s="55" t="s">
        <v>27</v>
      </c>
      <c r="E24" s="56">
        <f>'[1]Costos-P Novak'!D36</f>
        <v>4</v>
      </c>
      <c r="F24" s="57">
        <f>'[1]Costos-Lujan'!D36</f>
        <v>4</v>
      </c>
      <c r="G24" s="57">
        <f>'[1]Costos-Santa Sofia - Las Rosa'!D36</f>
        <v>4</v>
      </c>
      <c r="H24" s="58">
        <f t="shared" si="0"/>
        <v>12</v>
      </c>
      <c r="I24" s="81" t="s">
        <v>15</v>
      </c>
      <c r="J24" s="60" t="s">
        <v>15</v>
      </c>
      <c r="K24" s="1"/>
    </row>
    <row r="25" spans="1:11" ht="15" x14ac:dyDescent="0.2">
      <c r="A25" s="1"/>
      <c r="B25" s="53" t="s">
        <v>32</v>
      </c>
      <c r="C25" s="242" t="s">
        <v>57</v>
      </c>
      <c r="D25" s="243" t="s">
        <v>60</v>
      </c>
      <c r="E25" s="56">
        <v>64</v>
      </c>
      <c r="F25" s="57">
        <v>26</v>
      </c>
      <c r="G25" s="57">
        <f>'[1]Costos-Santa Sofia - Las Rosa'!D32</f>
        <v>28</v>
      </c>
      <c r="H25" s="58">
        <f t="shared" si="0"/>
        <v>118</v>
      </c>
      <c r="I25" s="81" t="s">
        <v>15</v>
      </c>
      <c r="J25" s="60" t="s">
        <v>15</v>
      </c>
      <c r="K25" s="1"/>
    </row>
    <row r="26" spans="1:11" ht="15" x14ac:dyDescent="0.2">
      <c r="A26" s="1"/>
      <c r="B26" s="53" t="s">
        <v>35</v>
      </c>
      <c r="C26" s="242" t="s">
        <v>58</v>
      </c>
      <c r="D26" s="243" t="s">
        <v>60</v>
      </c>
      <c r="E26" s="56">
        <v>64</v>
      </c>
      <c r="F26" s="57">
        <v>26</v>
      </c>
      <c r="G26" s="57">
        <f>'[1]Costos-Santa Sofia - Las Rosa'!D33</f>
        <v>28</v>
      </c>
      <c r="H26" s="58">
        <f t="shared" ref="H26" si="1">SUM(E26:G26)</f>
        <v>118</v>
      </c>
      <c r="I26" s="81" t="s">
        <v>15</v>
      </c>
      <c r="J26" s="60" t="s">
        <v>15</v>
      </c>
      <c r="K26" s="1"/>
    </row>
    <row r="27" spans="1:11" ht="15" x14ac:dyDescent="0.2">
      <c r="A27" s="1"/>
      <c r="B27" s="53" t="s">
        <v>38</v>
      </c>
      <c r="C27" s="54" t="s">
        <v>36</v>
      </c>
      <c r="D27" s="55" t="s">
        <v>37</v>
      </c>
      <c r="E27" s="56">
        <v>321</v>
      </c>
      <c r="F27" s="57">
        <v>160</v>
      </c>
      <c r="G27" s="57">
        <v>160</v>
      </c>
      <c r="H27" s="58">
        <f t="shared" si="0"/>
        <v>641</v>
      </c>
      <c r="I27" s="81" t="s">
        <v>15</v>
      </c>
      <c r="J27" s="60" t="s">
        <v>15</v>
      </c>
      <c r="K27" s="1"/>
    </row>
    <row r="28" spans="1:11" ht="15" x14ac:dyDescent="0.2">
      <c r="A28" s="1"/>
      <c r="B28" s="53" t="s">
        <v>41</v>
      </c>
      <c r="C28" s="54" t="s">
        <v>39</v>
      </c>
      <c r="D28" s="55" t="s">
        <v>40</v>
      </c>
      <c r="E28" s="56">
        <f>'[1]Costos-P Novak'!D21+'[1]Costos-P Novak'!D22</f>
        <v>43</v>
      </c>
      <c r="F28" s="57">
        <f>'[1]Costos-Lujan'!D21+'[1]Costos-Lujan'!D22</f>
        <v>19.850000000000001</v>
      </c>
      <c r="G28" s="57">
        <f>'[1]Costos-Santa Sofia - Las Rosa'!D21+'[1]Costos-Santa Sofia - Las Rosa'!D22</f>
        <v>55.25</v>
      </c>
      <c r="H28" s="58">
        <f t="shared" si="0"/>
        <v>118.1</v>
      </c>
      <c r="I28" s="81" t="s">
        <v>15</v>
      </c>
      <c r="J28" s="60" t="s">
        <v>15</v>
      </c>
      <c r="K28" s="1"/>
    </row>
    <row r="29" spans="1:11" ht="15" x14ac:dyDescent="0.2">
      <c r="A29" s="1"/>
      <c r="B29" s="53" t="s">
        <v>43</v>
      </c>
      <c r="C29" s="54" t="s">
        <v>42</v>
      </c>
      <c r="D29" s="55" t="s">
        <v>14</v>
      </c>
      <c r="E29" s="56">
        <v>1</v>
      </c>
      <c r="F29" s="57">
        <v>1</v>
      </c>
      <c r="G29" s="57">
        <v>1</v>
      </c>
      <c r="H29" s="58">
        <f t="shared" si="0"/>
        <v>3</v>
      </c>
      <c r="I29" s="81" t="s">
        <v>15</v>
      </c>
      <c r="J29" s="60" t="s">
        <v>15</v>
      </c>
      <c r="K29" s="1"/>
    </row>
    <row r="30" spans="1:11" ht="30" x14ac:dyDescent="0.2">
      <c r="A30" s="1"/>
      <c r="B30" s="53" t="s">
        <v>45</v>
      </c>
      <c r="C30" s="54" t="s">
        <v>44</v>
      </c>
      <c r="D30" s="55" t="s">
        <v>14</v>
      </c>
      <c r="E30" s="56">
        <v>1</v>
      </c>
      <c r="F30" s="57">
        <v>1</v>
      </c>
      <c r="G30" s="57">
        <v>1</v>
      </c>
      <c r="H30" s="58">
        <f t="shared" si="0"/>
        <v>3</v>
      </c>
      <c r="I30" s="81" t="s">
        <v>15</v>
      </c>
      <c r="J30" s="60" t="s">
        <v>15</v>
      </c>
      <c r="K30" s="1"/>
    </row>
    <row r="31" spans="1:11" ht="15.75" thickBot="1" x14ac:dyDescent="0.25">
      <c r="A31" s="1"/>
      <c r="B31" s="53" t="s">
        <v>59</v>
      </c>
      <c r="C31" s="83" t="s">
        <v>46</v>
      </c>
      <c r="D31" s="84" t="s">
        <v>14</v>
      </c>
      <c r="E31" s="85">
        <v>1</v>
      </c>
      <c r="F31" s="86">
        <v>1</v>
      </c>
      <c r="G31" s="86">
        <v>1</v>
      </c>
      <c r="H31" s="66">
        <f t="shared" si="0"/>
        <v>3</v>
      </c>
      <c r="I31" s="87" t="s">
        <v>15</v>
      </c>
      <c r="J31" s="68" t="s">
        <v>15</v>
      </c>
      <c r="K31" s="1"/>
    </row>
    <row r="32" spans="1:11" ht="4.5" customHeight="1" x14ac:dyDescent="0.25">
      <c r="A32" s="1"/>
      <c r="B32" s="88"/>
      <c r="C32" s="89"/>
      <c r="D32" s="90"/>
      <c r="E32" s="89"/>
      <c r="F32" s="89"/>
      <c r="G32" s="89"/>
      <c r="H32" s="89"/>
      <c r="I32" s="89"/>
      <c r="J32" s="89"/>
      <c r="K32" s="1"/>
    </row>
    <row r="33" spans="1:11" ht="15" x14ac:dyDescent="0.25">
      <c r="A33" s="1"/>
      <c r="B33" s="91" t="s">
        <v>47</v>
      </c>
      <c r="C33" s="92"/>
      <c r="D33" s="93"/>
      <c r="E33" s="92"/>
      <c r="F33" s="92"/>
      <c r="G33" s="92"/>
      <c r="H33" s="92"/>
      <c r="I33" s="92"/>
      <c r="J33" s="94"/>
      <c r="K33" s="1"/>
    </row>
    <row r="34" spans="1:11" ht="33" customHeight="1" x14ac:dyDescent="0.2">
      <c r="A34" s="1"/>
      <c r="B34" s="95" t="s">
        <v>48</v>
      </c>
      <c r="C34" s="96"/>
      <c r="D34" s="96"/>
      <c r="E34" s="96"/>
      <c r="F34" s="96"/>
      <c r="G34" s="96"/>
      <c r="H34" s="96"/>
      <c r="I34" s="96"/>
      <c r="J34" s="97"/>
      <c r="K34" s="1"/>
    </row>
    <row r="35" spans="1:11" ht="15.75" x14ac:dyDescent="0.25">
      <c r="A35" s="1"/>
      <c r="B35" s="98"/>
      <c r="C35" s="99"/>
      <c r="D35" s="98"/>
      <c r="E35" s="100"/>
      <c r="F35" s="101"/>
      <c r="G35" s="102"/>
      <c r="H35" s="103"/>
      <c r="I35" s="1"/>
      <c r="J35" s="1"/>
      <c r="K35" s="1"/>
    </row>
    <row r="36" spans="1:11" x14ac:dyDescent="0.2">
      <c r="A36" s="1"/>
      <c r="B36" s="104"/>
      <c r="C36" s="105"/>
      <c r="D36" s="105"/>
      <c r="E36" s="106"/>
      <c r="F36" s="107"/>
      <c r="G36" s="108"/>
      <c r="H36" s="109"/>
      <c r="I36" s="110"/>
      <c r="J36" s="1"/>
      <c r="K36" s="1"/>
    </row>
    <row r="37" spans="1:11" ht="24.75" customHeight="1" x14ac:dyDescent="0.2">
      <c r="A37" s="1"/>
      <c r="B37" s="111"/>
      <c r="C37" s="111"/>
      <c r="D37" s="111"/>
      <c r="E37" s="111"/>
      <c r="F37" s="111"/>
      <c r="G37" s="111"/>
      <c r="H37" s="111"/>
      <c r="I37" s="110"/>
      <c r="J37" s="1"/>
      <c r="K37" s="1"/>
    </row>
    <row r="38" spans="1:11" ht="24.75" customHeight="1" x14ac:dyDescent="0.2">
      <c r="A38" s="1"/>
      <c r="B38" s="112"/>
      <c r="C38" s="112"/>
      <c r="D38" s="112"/>
      <c r="E38" s="112"/>
      <c r="F38" s="112"/>
      <c r="G38" s="112"/>
      <c r="H38" s="112"/>
      <c r="I38" s="110"/>
      <c r="J38" s="1"/>
      <c r="K38" s="1"/>
    </row>
    <row r="39" spans="1:11" x14ac:dyDescent="0.2">
      <c r="A39" s="1"/>
      <c r="B39" s="113"/>
      <c r="C39" s="113"/>
      <c r="D39" s="114"/>
      <c r="E39" s="115"/>
      <c r="F39" s="116"/>
      <c r="G39" s="113"/>
      <c r="H39" s="113"/>
      <c r="I39" s="113"/>
    </row>
  </sheetData>
  <mergeCells count="12">
    <mergeCell ref="J11:J13"/>
    <mergeCell ref="B34:J34"/>
    <mergeCell ref="B6:J6"/>
    <mergeCell ref="B7:J7"/>
    <mergeCell ref="B8:J8"/>
    <mergeCell ref="B9:J9"/>
    <mergeCell ref="B11:B13"/>
    <mergeCell ref="C11:C13"/>
    <mergeCell ref="D11:D13"/>
    <mergeCell ref="E11:G11"/>
    <mergeCell ref="H11:H13"/>
    <mergeCell ref="I11:I13"/>
  </mergeCells>
  <conditionalFormatting sqref="G34">
    <cfRule type="cellIs" dxfId="4" priority="1" operator="equal">
      <formula>100%</formula>
    </cfRule>
  </conditionalFormatting>
  <pageMargins left="0.25" right="0.25" top="0.75" bottom="0.75" header="0.3" footer="0.3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8" zoomScale="90" zoomScaleNormal="90" zoomScaleSheetLayoutView="80" workbookViewId="0">
      <selection activeCell="G28" sqref="G28"/>
    </sheetView>
  </sheetViews>
  <sheetFormatPr baseColWidth="10" defaultColWidth="9.5" defaultRowHeight="12.75" x14ac:dyDescent="0.2"/>
  <cols>
    <col min="1" max="1" width="1.25" style="5" customWidth="1"/>
    <col min="2" max="2" width="6.25" style="5" customWidth="1"/>
    <col min="3" max="3" width="36.25" style="5" bestFit="1" customWidth="1"/>
    <col min="4" max="4" width="7.375" style="117" bestFit="1" customWidth="1"/>
    <col min="5" max="5" width="9" style="118" customWidth="1"/>
    <col min="6" max="6" width="12.125" style="119" customWidth="1"/>
    <col min="7" max="7" width="9" style="5" customWidth="1"/>
    <col min="8" max="8" width="13" style="5" bestFit="1" customWidth="1"/>
    <col min="9" max="9" width="14.25" style="5" customWidth="1"/>
    <col min="10" max="10" width="13.125" style="5" customWidth="1"/>
    <col min="11" max="16384" width="9.5" style="5"/>
  </cols>
  <sheetData>
    <row r="1" spans="1:11" x14ac:dyDescent="0.2">
      <c r="A1" s="1"/>
      <c r="B1" s="1"/>
      <c r="C1" s="1"/>
      <c r="D1" s="2"/>
      <c r="E1" s="3"/>
      <c r="F1" s="4"/>
      <c r="G1" s="1"/>
      <c r="H1" s="1"/>
      <c r="I1" s="1"/>
      <c r="J1" s="1"/>
      <c r="K1" s="1"/>
    </row>
    <row r="2" spans="1:11" x14ac:dyDescent="0.2">
      <c r="A2" s="1"/>
      <c r="B2" s="1"/>
      <c r="C2" s="1"/>
      <c r="D2" s="2"/>
      <c r="E2" s="3"/>
      <c r="F2" s="4"/>
      <c r="G2" s="1"/>
      <c r="H2" s="1"/>
      <c r="I2" s="1"/>
      <c r="J2" s="1"/>
      <c r="K2" s="1"/>
    </row>
    <row r="3" spans="1:11" x14ac:dyDescent="0.2">
      <c r="A3" s="1"/>
      <c r="B3" s="1"/>
      <c r="C3" s="1"/>
      <c r="D3" s="2"/>
      <c r="E3" s="3"/>
      <c r="F3" s="4"/>
      <c r="G3" s="1"/>
      <c r="H3" s="1"/>
      <c r="I3" s="1"/>
      <c r="J3" s="1"/>
      <c r="K3" s="1"/>
    </row>
    <row r="4" spans="1:11" x14ac:dyDescent="0.2">
      <c r="A4" s="1"/>
      <c r="B4" s="1"/>
      <c r="C4" s="1"/>
      <c r="D4" s="2"/>
      <c r="E4" s="3"/>
      <c r="F4" s="4"/>
      <c r="G4" s="1"/>
      <c r="H4" s="1"/>
      <c r="I4" s="1"/>
      <c r="J4" s="1"/>
      <c r="K4" s="1"/>
    </row>
    <row r="5" spans="1:11" x14ac:dyDescent="0.2">
      <c r="A5" s="1"/>
      <c r="B5" s="1"/>
      <c r="C5" s="1"/>
      <c r="D5" s="2"/>
      <c r="E5" s="3"/>
      <c r="F5" s="4"/>
      <c r="G5" s="1"/>
      <c r="H5" s="1"/>
      <c r="I5" s="1"/>
      <c r="J5" s="1"/>
      <c r="K5" s="1"/>
    </row>
    <row r="6" spans="1:11" ht="12.75" customHeight="1" x14ac:dyDescent="0.2">
      <c r="A6" s="1"/>
      <c r="B6" s="6" t="s">
        <v>0</v>
      </c>
      <c r="C6" s="6"/>
      <c r="D6" s="6"/>
      <c r="E6" s="6"/>
      <c r="F6" s="6"/>
      <c r="G6" s="6"/>
      <c r="H6" s="6"/>
      <c r="I6" s="6"/>
      <c r="J6" s="6"/>
      <c r="K6" s="1"/>
    </row>
    <row r="7" spans="1:11" ht="12.75" customHeight="1" x14ac:dyDescent="0.2">
      <c r="A7" s="1"/>
      <c r="B7" s="6" t="s">
        <v>49</v>
      </c>
      <c r="C7" s="6"/>
      <c r="D7" s="6"/>
      <c r="E7" s="6"/>
      <c r="F7" s="6"/>
      <c r="G7" s="6"/>
      <c r="H7" s="6"/>
      <c r="I7" s="6"/>
      <c r="J7" s="6"/>
      <c r="K7" s="1"/>
    </row>
    <row r="8" spans="1:11" x14ac:dyDescent="0.2">
      <c r="A8" s="1"/>
      <c r="B8" s="6" t="s">
        <v>50</v>
      </c>
      <c r="C8" s="6"/>
      <c r="D8" s="6"/>
      <c r="E8" s="6"/>
      <c r="F8" s="6"/>
      <c r="G8" s="6"/>
      <c r="H8" s="6"/>
      <c r="I8" s="6"/>
      <c r="J8" s="6"/>
      <c r="K8" s="1"/>
    </row>
    <row r="9" spans="1:11" s="8" customFormat="1" x14ac:dyDescent="0.2">
      <c r="A9" s="7"/>
      <c r="B9" s="6" t="s">
        <v>3</v>
      </c>
      <c r="C9" s="6"/>
      <c r="D9" s="6"/>
      <c r="E9" s="6"/>
      <c r="F9" s="6"/>
      <c r="G9" s="6"/>
      <c r="H9" s="6"/>
      <c r="I9" s="6"/>
      <c r="J9" s="6"/>
      <c r="K9" s="7"/>
    </row>
    <row r="10" spans="1:11" ht="6" customHeight="1" thickBot="1" x14ac:dyDescent="0.3">
      <c r="A10" s="1"/>
      <c r="B10" s="9"/>
      <c r="C10" s="10"/>
      <c r="D10" s="11"/>
      <c r="E10" s="12"/>
      <c r="F10" s="13"/>
      <c r="G10" s="14"/>
      <c r="H10" s="15"/>
      <c r="I10" s="1"/>
      <c r="J10" s="1"/>
      <c r="K10" s="1"/>
    </row>
    <row r="11" spans="1:11" ht="15.75" thickBot="1" x14ac:dyDescent="0.25">
      <c r="A11" s="1"/>
      <c r="B11" s="16" t="s">
        <v>4</v>
      </c>
      <c r="C11" s="17" t="s">
        <v>5</v>
      </c>
      <c r="D11" s="18" t="s">
        <v>6</v>
      </c>
      <c r="E11" s="19" t="s">
        <v>7</v>
      </c>
      <c r="F11" s="20"/>
      <c r="G11" s="21"/>
      <c r="H11" s="17" t="s">
        <v>8</v>
      </c>
      <c r="I11" s="22" t="s">
        <v>9</v>
      </c>
      <c r="J11" s="18" t="s">
        <v>10</v>
      </c>
      <c r="K11" s="1"/>
    </row>
    <row r="12" spans="1:11" s="30" customFormat="1" ht="42.75" customHeight="1" x14ac:dyDescent="0.2">
      <c r="A12" s="23"/>
      <c r="B12" s="24"/>
      <c r="C12" s="25"/>
      <c r="D12" s="26"/>
      <c r="E12" s="27" t="str">
        <f>[1]RESUMEN!I10</f>
        <v>JUANA AZURDUY</v>
      </c>
      <c r="F12" s="28" t="str">
        <f>[1]RESUMEN!I11</f>
        <v>CAMINO GRAL. BELGRANO</v>
      </c>
      <c r="G12" s="28" t="str">
        <f>[1]RESUMEN!I12</f>
        <v>CALLE 502</v>
      </c>
      <c r="H12" s="25"/>
      <c r="I12" s="29"/>
      <c r="J12" s="26"/>
      <c r="K12" s="23"/>
    </row>
    <row r="13" spans="1:11" s="30" customFormat="1" ht="15.75" thickBot="1" x14ac:dyDescent="0.25">
      <c r="A13" s="23"/>
      <c r="B13" s="31"/>
      <c r="C13" s="32"/>
      <c r="D13" s="33"/>
      <c r="E13" s="120" t="str">
        <f>[1]RESUMEN!E10</f>
        <v>36+480</v>
      </c>
      <c r="F13" s="121" t="str">
        <f>[1]RESUMEN!E11</f>
        <v>40+767</v>
      </c>
      <c r="G13" s="121" t="str">
        <f>[1]RESUMEN!E12</f>
        <v>46+257</v>
      </c>
      <c r="H13" s="32"/>
      <c r="I13" s="36"/>
      <c r="J13" s="33"/>
      <c r="K13" s="23"/>
    </row>
    <row r="14" spans="1:11" s="30" customFormat="1" ht="6" customHeight="1" thickBot="1" x14ac:dyDescent="0.3">
      <c r="A14" s="23"/>
      <c r="B14" s="37"/>
      <c r="C14" s="38"/>
      <c r="D14" s="39"/>
      <c r="E14" s="38"/>
      <c r="F14" s="38"/>
      <c r="G14" s="38"/>
      <c r="H14" s="38"/>
      <c r="I14" s="38"/>
      <c r="J14" s="40"/>
      <c r="K14" s="23"/>
    </row>
    <row r="15" spans="1:11" s="30" customFormat="1" ht="15.75" thickBot="1" x14ac:dyDescent="0.3">
      <c r="A15" s="23"/>
      <c r="B15" s="41">
        <v>1</v>
      </c>
      <c r="C15" s="42" t="s">
        <v>11</v>
      </c>
      <c r="D15" s="43"/>
      <c r="E15" s="42"/>
      <c r="F15" s="42"/>
      <c r="G15" s="42"/>
      <c r="H15" s="42"/>
      <c r="I15" s="42"/>
      <c r="J15" s="44"/>
      <c r="K15" s="23"/>
    </row>
    <row r="16" spans="1:11" s="30" customFormat="1" ht="30" x14ac:dyDescent="0.2">
      <c r="A16" s="23"/>
      <c r="B16" s="45" t="s">
        <v>12</v>
      </c>
      <c r="C16" s="46" t="s">
        <v>13</v>
      </c>
      <c r="D16" s="47" t="s">
        <v>14</v>
      </c>
      <c r="E16" s="122">
        <v>1</v>
      </c>
      <c r="F16" s="123">
        <v>1</v>
      </c>
      <c r="G16" s="123">
        <v>1</v>
      </c>
      <c r="H16" s="124">
        <f>SUM(E16:G16)</f>
        <v>3</v>
      </c>
      <c r="I16" s="51" t="s">
        <v>15</v>
      </c>
      <c r="J16" s="52" t="s">
        <v>15</v>
      </c>
      <c r="K16" s="23"/>
    </row>
    <row r="17" spans="1:11" s="30" customFormat="1" ht="15" x14ac:dyDescent="0.2">
      <c r="A17" s="23"/>
      <c r="B17" s="53" t="s">
        <v>16</v>
      </c>
      <c r="C17" s="54" t="s">
        <v>17</v>
      </c>
      <c r="D17" s="55" t="s">
        <v>18</v>
      </c>
      <c r="E17" s="125">
        <v>1</v>
      </c>
      <c r="F17" s="126">
        <v>1</v>
      </c>
      <c r="G17" s="126">
        <v>1</v>
      </c>
      <c r="H17" s="127">
        <f>SUM(E17:G17)</f>
        <v>3</v>
      </c>
      <c r="I17" s="59" t="s">
        <v>15</v>
      </c>
      <c r="J17" s="60" t="s">
        <v>15</v>
      </c>
      <c r="K17" s="23"/>
    </row>
    <row r="18" spans="1:11" s="30" customFormat="1" ht="30.75" thickBot="1" x14ac:dyDescent="0.25">
      <c r="A18" s="23"/>
      <c r="B18" s="61" t="s">
        <v>19</v>
      </c>
      <c r="C18" s="62" t="s">
        <v>20</v>
      </c>
      <c r="D18" s="63" t="s">
        <v>18</v>
      </c>
      <c r="E18" s="128">
        <v>1</v>
      </c>
      <c r="F18" s="129">
        <v>1</v>
      </c>
      <c r="G18" s="129">
        <v>1</v>
      </c>
      <c r="H18" s="130">
        <f>SUM(E18:G18)</f>
        <v>3</v>
      </c>
      <c r="I18" s="67" t="s">
        <v>15</v>
      </c>
      <c r="J18" s="68" t="s">
        <v>15</v>
      </c>
      <c r="K18" s="23"/>
    </row>
    <row r="19" spans="1:11" s="30" customFormat="1" ht="6" customHeight="1" thickBot="1" x14ac:dyDescent="0.3">
      <c r="A19" s="23"/>
      <c r="B19" s="69"/>
      <c r="C19" s="70"/>
      <c r="D19" s="71"/>
      <c r="E19" s="72"/>
      <c r="F19" s="72"/>
      <c r="G19" s="72"/>
      <c r="H19" s="72"/>
      <c r="I19" s="70"/>
      <c r="J19" s="73"/>
      <c r="K19" s="23"/>
    </row>
    <row r="20" spans="1:11" ht="15.75" thickBot="1" x14ac:dyDescent="0.3">
      <c r="A20" s="1"/>
      <c r="B20" s="41">
        <v>2</v>
      </c>
      <c r="C20" s="42" t="s">
        <v>21</v>
      </c>
      <c r="D20" s="43"/>
      <c r="E20" s="42"/>
      <c r="F20" s="42"/>
      <c r="G20" s="42"/>
      <c r="H20" s="42"/>
      <c r="I20" s="42"/>
      <c r="J20" s="44"/>
      <c r="K20" s="1"/>
    </row>
    <row r="21" spans="1:11" ht="15" x14ac:dyDescent="0.25">
      <c r="A21" s="1"/>
      <c r="B21" s="74" t="s">
        <v>22</v>
      </c>
      <c r="C21" s="75" t="s">
        <v>23</v>
      </c>
      <c r="D21" s="76" t="s">
        <v>24</v>
      </c>
      <c r="E21" s="131">
        <v>72</v>
      </c>
      <c r="F21" s="132">
        <v>72</v>
      </c>
      <c r="G21" s="132">
        <v>54</v>
      </c>
      <c r="H21" s="133">
        <f t="shared" ref="H21:H31" si="0">SUM(E21:G21)</f>
        <v>198</v>
      </c>
      <c r="I21" s="80" t="s">
        <v>15</v>
      </c>
      <c r="J21" s="52" t="s">
        <v>15</v>
      </c>
      <c r="K21" s="1"/>
    </row>
    <row r="22" spans="1:11" ht="30" x14ac:dyDescent="0.2">
      <c r="A22" s="1"/>
      <c r="B22" s="53" t="s">
        <v>25</v>
      </c>
      <c r="C22" s="54" t="s">
        <v>26</v>
      </c>
      <c r="D22" s="55" t="s">
        <v>27</v>
      </c>
      <c r="E22" s="125">
        <v>69</v>
      </c>
      <c r="F22" s="126">
        <v>76</v>
      </c>
      <c r="G22" s="126">
        <v>32</v>
      </c>
      <c r="H22" s="127">
        <f t="shared" si="0"/>
        <v>177</v>
      </c>
      <c r="I22" s="81" t="s">
        <v>15</v>
      </c>
      <c r="J22" s="60" t="s">
        <v>15</v>
      </c>
      <c r="K22" s="1"/>
    </row>
    <row r="23" spans="1:11" ht="30" x14ac:dyDescent="0.2">
      <c r="A23" s="1"/>
      <c r="B23" s="53" t="s">
        <v>28</v>
      </c>
      <c r="C23" s="54" t="s">
        <v>29</v>
      </c>
      <c r="D23" s="55" t="s">
        <v>27</v>
      </c>
      <c r="E23" s="125">
        <v>56</v>
      </c>
      <c r="F23" s="126">
        <v>52</v>
      </c>
      <c r="G23" s="126">
        <v>64</v>
      </c>
      <c r="H23" s="127">
        <f t="shared" si="0"/>
        <v>172</v>
      </c>
      <c r="I23" s="81" t="s">
        <v>15</v>
      </c>
      <c r="J23" s="60" t="s">
        <v>15</v>
      </c>
      <c r="K23" s="1"/>
    </row>
    <row r="24" spans="1:11" ht="15" x14ac:dyDescent="0.2">
      <c r="A24" s="1"/>
      <c r="B24" s="53" t="s">
        <v>30</v>
      </c>
      <c r="C24" s="54" t="s">
        <v>31</v>
      </c>
      <c r="D24" s="55" t="s">
        <v>27</v>
      </c>
      <c r="E24" s="125">
        <f>'[1]Costos-J Azurduy'!D36</f>
        <v>4</v>
      </c>
      <c r="F24" s="126">
        <f>'[1]Costos-C Gral Belgrano'!D36</f>
        <v>4</v>
      </c>
      <c r="G24" s="126">
        <v>4</v>
      </c>
      <c r="H24" s="127">
        <f t="shared" si="0"/>
        <v>12</v>
      </c>
      <c r="I24" s="81" t="s">
        <v>15</v>
      </c>
      <c r="J24" s="60" t="s">
        <v>15</v>
      </c>
      <c r="K24" s="1"/>
    </row>
    <row r="25" spans="1:11" ht="15" x14ac:dyDescent="0.2">
      <c r="A25" s="1"/>
      <c r="B25" s="53" t="s">
        <v>32</v>
      </c>
      <c r="C25" s="242" t="s">
        <v>57</v>
      </c>
      <c r="D25" s="243" t="s">
        <v>60</v>
      </c>
      <c r="E25" s="56">
        <v>28</v>
      </c>
      <c r="F25" s="57">
        <v>26</v>
      </c>
      <c r="G25" s="57">
        <v>32</v>
      </c>
      <c r="H25" s="58">
        <f t="shared" si="0"/>
        <v>86</v>
      </c>
      <c r="I25" s="81" t="s">
        <v>15</v>
      </c>
      <c r="J25" s="60" t="s">
        <v>15</v>
      </c>
      <c r="K25" s="1"/>
    </row>
    <row r="26" spans="1:11" ht="15" x14ac:dyDescent="0.2">
      <c r="A26" s="1"/>
      <c r="B26" s="53" t="s">
        <v>35</v>
      </c>
      <c r="C26" s="242" t="s">
        <v>58</v>
      </c>
      <c r="D26" s="243" t="s">
        <v>60</v>
      </c>
      <c r="E26" s="56">
        <v>28</v>
      </c>
      <c r="F26" s="57">
        <v>26</v>
      </c>
      <c r="G26" s="57">
        <v>32</v>
      </c>
      <c r="H26" s="58">
        <f t="shared" ref="H26" si="1">SUM(E26:G26)</f>
        <v>86</v>
      </c>
      <c r="I26" s="81" t="s">
        <v>15</v>
      </c>
      <c r="J26" s="60" t="s">
        <v>15</v>
      </c>
      <c r="K26" s="1"/>
    </row>
    <row r="27" spans="1:11" ht="15" x14ac:dyDescent="0.2">
      <c r="A27" s="1"/>
      <c r="B27" s="53" t="s">
        <v>35</v>
      </c>
      <c r="C27" s="54" t="s">
        <v>36</v>
      </c>
      <c r="D27" s="55" t="s">
        <v>37</v>
      </c>
      <c r="E27" s="125">
        <v>160</v>
      </c>
      <c r="F27" s="126">
        <v>397</v>
      </c>
      <c r="G27" s="126">
        <v>87</v>
      </c>
      <c r="H27" s="127">
        <f t="shared" si="0"/>
        <v>644</v>
      </c>
      <c r="I27" s="81" t="s">
        <v>15</v>
      </c>
      <c r="J27" s="60" t="s">
        <v>15</v>
      </c>
      <c r="K27" s="1"/>
    </row>
    <row r="28" spans="1:11" ht="15" x14ac:dyDescent="0.2">
      <c r="A28" s="1"/>
      <c r="B28" s="53" t="s">
        <v>38</v>
      </c>
      <c r="C28" s="54" t="s">
        <v>39</v>
      </c>
      <c r="D28" s="55" t="s">
        <v>40</v>
      </c>
      <c r="E28" s="125">
        <f>'[1]Costos-J Azurduy'!D21+'[1]Costos-J Azurduy'!D22</f>
        <v>33.799999999999997</v>
      </c>
      <c r="F28" s="126">
        <f>'[1]Costos-C Gral Belgrano'!D21+'[1]Costos-C Gral Belgrano'!D22</f>
        <v>23.95</v>
      </c>
      <c r="G28" s="126">
        <v>27</v>
      </c>
      <c r="H28" s="127">
        <f t="shared" si="0"/>
        <v>84.75</v>
      </c>
      <c r="I28" s="81" t="s">
        <v>15</v>
      </c>
      <c r="J28" s="60" t="s">
        <v>15</v>
      </c>
      <c r="K28" s="1"/>
    </row>
    <row r="29" spans="1:11" ht="15" x14ac:dyDescent="0.2">
      <c r="A29" s="1"/>
      <c r="B29" s="53" t="s">
        <v>41</v>
      </c>
      <c r="C29" s="54" t="s">
        <v>42</v>
      </c>
      <c r="D29" s="55" t="s">
        <v>14</v>
      </c>
      <c r="E29" s="125">
        <v>1</v>
      </c>
      <c r="F29" s="126">
        <v>1</v>
      </c>
      <c r="G29" s="126">
        <v>1</v>
      </c>
      <c r="H29" s="127">
        <f t="shared" si="0"/>
        <v>3</v>
      </c>
      <c r="I29" s="81" t="s">
        <v>15</v>
      </c>
      <c r="J29" s="60" t="s">
        <v>15</v>
      </c>
      <c r="K29" s="1"/>
    </row>
    <row r="30" spans="1:11" ht="30" x14ac:dyDescent="0.2">
      <c r="A30" s="1"/>
      <c r="B30" s="53" t="s">
        <v>43</v>
      </c>
      <c r="C30" s="54" t="s">
        <v>44</v>
      </c>
      <c r="D30" s="55" t="s">
        <v>14</v>
      </c>
      <c r="E30" s="125">
        <v>1</v>
      </c>
      <c r="F30" s="126">
        <v>1</v>
      </c>
      <c r="G30" s="126">
        <v>1</v>
      </c>
      <c r="H30" s="127">
        <f t="shared" si="0"/>
        <v>3</v>
      </c>
      <c r="I30" s="81" t="s">
        <v>15</v>
      </c>
      <c r="J30" s="60" t="s">
        <v>15</v>
      </c>
      <c r="K30" s="1"/>
    </row>
    <row r="31" spans="1:11" ht="15.75" thickBot="1" x14ac:dyDescent="0.25">
      <c r="A31" s="1"/>
      <c r="B31" s="53" t="s">
        <v>45</v>
      </c>
      <c r="C31" s="83" t="s">
        <v>46</v>
      </c>
      <c r="D31" s="84" t="s">
        <v>14</v>
      </c>
      <c r="E31" s="134">
        <v>1</v>
      </c>
      <c r="F31" s="135">
        <v>1</v>
      </c>
      <c r="G31" s="135">
        <v>1</v>
      </c>
      <c r="H31" s="130">
        <f t="shared" si="0"/>
        <v>3</v>
      </c>
      <c r="I31" s="87" t="s">
        <v>15</v>
      </c>
      <c r="J31" s="68" t="s">
        <v>15</v>
      </c>
      <c r="K31" s="1"/>
    </row>
    <row r="32" spans="1:11" ht="6" customHeight="1" x14ac:dyDescent="0.25">
      <c r="A32" s="1"/>
      <c r="B32" s="88"/>
      <c r="C32" s="89"/>
      <c r="D32" s="90"/>
      <c r="E32" s="89"/>
      <c r="F32" s="89"/>
      <c r="G32" s="89"/>
      <c r="H32" s="89"/>
      <c r="I32" s="89"/>
      <c r="J32" s="89"/>
      <c r="K32" s="1"/>
    </row>
    <row r="33" spans="1:11" ht="15" x14ac:dyDescent="0.25">
      <c r="A33" s="1"/>
      <c r="B33" s="91" t="s">
        <v>47</v>
      </c>
      <c r="C33" s="92"/>
      <c r="D33" s="93"/>
      <c r="E33" s="92"/>
      <c r="F33" s="92"/>
      <c r="G33" s="92"/>
      <c r="H33" s="92"/>
      <c r="I33" s="92"/>
      <c r="J33" s="94"/>
      <c r="K33" s="1"/>
    </row>
    <row r="34" spans="1:11" ht="33" customHeight="1" x14ac:dyDescent="0.2">
      <c r="A34" s="1"/>
      <c r="B34" s="95" t="s">
        <v>48</v>
      </c>
      <c r="C34" s="96"/>
      <c r="D34" s="96"/>
      <c r="E34" s="96"/>
      <c r="F34" s="96"/>
      <c r="G34" s="96"/>
      <c r="H34" s="96"/>
      <c r="I34" s="96"/>
      <c r="J34" s="97"/>
      <c r="K34" s="1"/>
    </row>
    <row r="35" spans="1:11" ht="15.75" x14ac:dyDescent="0.25">
      <c r="A35" s="1"/>
      <c r="B35" s="98"/>
      <c r="C35" s="99"/>
      <c r="D35" s="98"/>
      <c r="E35" s="100"/>
      <c r="F35" s="101"/>
      <c r="G35" s="102"/>
      <c r="H35" s="103"/>
      <c r="I35" s="1"/>
      <c r="J35" s="1"/>
      <c r="K35" s="1"/>
    </row>
    <row r="36" spans="1:11" x14ac:dyDescent="0.2">
      <c r="A36" s="1"/>
      <c r="B36" s="104"/>
      <c r="C36" s="105"/>
      <c r="D36" s="105"/>
      <c r="E36" s="106"/>
      <c r="F36" s="107"/>
      <c r="G36" s="108"/>
      <c r="H36" s="109"/>
      <c r="I36" s="110"/>
      <c r="J36" s="1"/>
      <c r="K36" s="1"/>
    </row>
    <row r="37" spans="1:11" ht="24.75" customHeight="1" x14ac:dyDescent="0.2">
      <c r="A37" s="1"/>
      <c r="B37" s="111"/>
      <c r="C37" s="111"/>
      <c r="D37" s="111"/>
      <c r="E37" s="111"/>
      <c r="F37" s="111"/>
      <c r="G37" s="111"/>
      <c r="H37" s="111"/>
      <c r="I37" s="110"/>
      <c r="J37" s="1"/>
      <c r="K37" s="1"/>
    </row>
    <row r="38" spans="1:11" ht="24.75" customHeight="1" x14ac:dyDescent="0.2">
      <c r="A38" s="1"/>
      <c r="B38" s="112"/>
      <c r="C38" s="112"/>
      <c r="D38" s="112"/>
      <c r="E38" s="112"/>
      <c r="F38" s="112"/>
      <c r="G38" s="112"/>
      <c r="H38" s="112"/>
      <c r="I38" s="110"/>
      <c r="J38" s="1"/>
      <c r="K38" s="1"/>
    </row>
    <row r="39" spans="1:11" x14ac:dyDescent="0.2">
      <c r="A39" s="1"/>
      <c r="B39" s="113"/>
      <c r="C39" s="113"/>
      <c r="D39" s="114"/>
      <c r="E39" s="115"/>
      <c r="F39" s="116"/>
      <c r="G39" s="113"/>
      <c r="H39" s="113"/>
      <c r="I39" s="113"/>
    </row>
  </sheetData>
  <mergeCells count="12">
    <mergeCell ref="J11:J13"/>
    <mergeCell ref="B34:J34"/>
    <mergeCell ref="B6:J6"/>
    <mergeCell ref="B7:J7"/>
    <mergeCell ref="B8:J8"/>
    <mergeCell ref="B9:J9"/>
    <mergeCell ref="B11:B13"/>
    <mergeCell ref="C11:C13"/>
    <mergeCell ref="D11:D13"/>
    <mergeCell ref="E11:G11"/>
    <mergeCell ref="H11:H13"/>
    <mergeCell ref="I11:I13"/>
  </mergeCells>
  <conditionalFormatting sqref="G34">
    <cfRule type="cellIs" dxfId="3" priority="1" operator="equal">
      <formula>100%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2" zoomScale="70" zoomScaleNormal="70" zoomScaleSheetLayoutView="80" workbookViewId="0">
      <selection activeCell="E22" sqref="E22"/>
    </sheetView>
  </sheetViews>
  <sheetFormatPr baseColWidth="10" defaultColWidth="9.5" defaultRowHeight="12.75" x14ac:dyDescent="0.2"/>
  <cols>
    <col min="1" max="1" width="1.25" style="5" customWidth="1"/>
    <col min="2" max="2" width="6.25" style="5" customWidth="1"/>
    <col min="3" max="3" width="36.25" style="5" bestFit="1" customWidth="1"/>
    <col min="4" max="4" width="7.25" style="117" bestFit="1" customWidth="1"/>
    <col min="5" max="5" width="10.75" style="118" customWidth="1"/>
    <col min="6" max="6" width="10.375" style="119" customWidth="1"/>
    <col min="7" max="7" width="13" style="5" bestFit="1" customWidth="1"/>
    <col min="8" max="8" width="14.875" style="5" customWidth="1"/>
    <col min="9" max="9" width="12.875" style="5" customWidth="1"/>
    <col min="10" max="16384" width="9.5" style="5"/>
  </cols>
  <sheetData>
    <row r="1" spans="1:10" x14ac:dyDescent="0.2">
      <c r="A1" s="1"/>
      <c r="B1" s="1"/>
      <c r="C1" s="1"/>
      <c r="D1" s="2"/>
      <c r="E1" s="3"/>
      <c r="F1" s="4"/>
      <c r="G1" s="1"/>
      <c r="H1" s="1"/>
      <c r="I1" s="1"/>
      <c r="J1" s="1"/>
    </row>
    <row r="2" spans="1:10" x14ac:dyDescent="0.2">
      <c r="A2" s="1"/>
      <c r="B2" s="1"/>
      <c r="C2" s="1"/>
      <c r="D2" s="2"/>
      <c r="E2" s="3"/>
      <c r="F2" s="4"/>
      <c r="G2" s="1"/>
      <c r="H2" s="1"/>
      <c r="I2" s="1"/>
      <c r="J2" s="1"/>
    </row>
    <row r="3" spans="1:10" x14ac:dyDescent="0.2">
      <c r="A3" s="1"/>
      <c r="B3" s="1"/>
      <c r="C3" s="1"/>
      <c r="D3" s="2"/>
      <c r="E3" s="3"/>
      <c r="F3" s="4"/>
      <c r="G3" s="1"/>
      <c r="H3" s="1"/>
      <c r="I3" s="1"/>
      <c r="J3" s="1"/>
    </row>
    <row r="4" spans="1:10" x14ac:dyDescent="0.2">
      <c r="A4" s="1"/>
      <c r="B4" s="1"/>
      <c r="C4" s="1"/>
      <c r="D4" s="2"/>
      <c r="E4" s="3"/>
      <c r="F4" s="4"/>
      <c r="G4" s="1"/>
      <c r="H4" s="1"/>
      <c r="I4" s="1"/>
      <c r="J4" s="1"/>
    </row>
    <row r="5" spans="1:10" x14ac:dyDescent="0.2">
      <c r="A5" s="1"/>
      <c r="B5" s="1"/>
      <c r="C5" s="1"/>
      <c r="D5" s="2"/>
      <c r="E5" s="3"/>
      <c r="F5" s="4"/>
      <c r="G5" s="1"/>
      <c r="H5" s="1"/>
      <c r="I5" s="1"/>
      <c r="J5" s="1"/>
    </row>
    <row r="6" spans="1:10" ht="12.75" customHeight="1" x14ac:dyDescent="0.2">
      <c r="A6" s="1"/>
      <c r="B6" s="6" t="s">
        <v>0</v>
      </c>
      <c r="C6" s="6"/>
      <c r="D6" s="6"/>
      <c r="E6" s="6"/>
      <c r="F6" s="6"/>
      <c r="G6" s="6"/>
      <c r="H6" s="6"/>
      <c r="I6" s="6"/>
      <c r="J6" s="1"/>
    </row>
    <row r="7" spans="1:10" ht="12.75" customHeight="1" x14ac:dyDescent="0.2">
      <c r="A7" s="1"/>
      <c r="B7" s="6" t="s">
        <v>51</v>
      </c>
      <c r="C7" s="6"/>
      <c r="D7" s="6"/>
      <c r="E7" s="6"/>
      <c r="F7" s="6"/>
      <c r="G7" s="6"/>
      <c r="H7" s="6"/>
      <c r="I7" s="6"/>
      <c r="J7" s="1"/>
    </row>
    <row r="8" spans="1:10" x14ac:dyDescent="0.2">
      <c r="A8" s="1"/>
      <c r="B8" s="6" t="s">
        <v>52</v>
      </c>
      <c r="C8" s="6"/>
      <c r="D8" s="6"/>
      <c r="E8" s="6"/>
      <c r="F8" s="6"/>
      <c r="G8" s="6"/>
      <c r="H8" s="6"/>
      <c r="I8" s="6"/>
      <c r="J8" s="1"/>
    </row>
    <row r="9" spans="1:10" s="8" customFormat="1" x14ac:dyDescent="0.2">
      <c r="A9" s="7"/>
      <c r="B9" s="6" t="s">
        <v>3</v>
      </c>
      <c r="C9" s="6"/>
      <c r="D9" s="6"/>
      <c r="E9" s="6"/>
      <c r="F9" s="6"/>
      <c r="G9" s="6"/>
      <c r="H9" s="6"/>
      <c r="I9" s="6"/>
      <c r="J9" s="7"/>
    </row>
    <row r="10" spans="1:10" ht="5.25" customHeight="1" thickBot="1" x14ac:dyDescent="0.3">
      <c r="A10" s="1"/>
      <c r="B10" s="9"/>
      <c r="C10" s="10"/>
      <c r="D10" s="11"/>
      <c r="E10" s="12"/>
      <c r="F10" s="13"/>
      <c r="G10" s="15"/>
      <c r="H10" s="1"/>
      <c r="I10" s="1"/>
      <c r="J10" s="1"/>
    </row>
    <row r="11" spans="1:10" ht="15.75" thickBot="1" x14ac:dyDescent="0.25">
      <c r="A11" s="1"/>
      <c r="B11" s="136" t="s">
        <v>4</v>
      </c>
      <c r="C11" s="137" t="s">
        <v>5</v>
      </c>
      <c r="D11" s="138" t="s">
        <v>6</v>
      </c>
      <c r="E11" s="139" t="s">
        <v>7</v>
      </c>
      <c r="F11" s="140"/>
      <c r="G11" s="137" t="s">
        <v>8</v>
      </c>
      <c r="H11" s="141" t="s">
        <v>9</v>
      </c>
      <c r="I11" s="138" t="s">
        <v>10</v>
      </c>
      <c r="J11" s="1"/>
    </row>
    <row r="12" spans="1:10" s="30" customFormat="1" ht="15" x14ac:dyDescent="0.2">
      <c r="A12" s="23"/>
      <c r="B12" s="142"/>
      <c r="C12" s="143"/>
      <c r="D12" s="144"/>
      <c r="E12" s="145" t="str">
        <f>[2]RESUMEN!D7</f>
        <v>DOYHENARD</v>
      </c>
      <c r="F12" s="146" t="str">
        <f>[2]RESUMEN!D8</f>
        <v>AV. FRIAS</v>
      </c>
      <c r="G12" s="143"/>
      <c r="H12" s="147"/>
      <c r="I12" s="144"/>
      <c r="J12" s="23"/>
    </row>
    <row r="13" spans="1:10" s="30" customFormat="1" ht="15.75" thickBot="1" x14ac:dyDescent="0.25">
      <c r="A13" s="23"/>
      <c r="B13" s="148"/>
      <c r="C13" s="149"/>
      <c r="D13" s="150"/>
      <c r="E13" s="151" t="str">
        <f>[2]RESUMEN!E7</f>
        <v>21+307</v>
      </c>
      <c r="F13" s="152" t="str">
        <f>[2]RESUMEN!E8</f>
        <v>19+903</v>
      </c>
      <c r="G13" s="149"/>
      <c r="H13" s="153"/>
      <c r="I13" s="150"/>
      <c r="J13" s="23"/>
    </row>
    <row r="14" spans="1:10" s="30" customFormat="1" ht="5.25" customHeight="1" thickBot="1" x14ac:dyDescent="0.3">
      <c r="A14" s="23"/>
      <c r="B14" s="154"/>
      <c r="C14" s="155"/>
      <c r="D14" s="156"/>
      <c r="E14" s="155"/>
      <c r="F14" s="155"/>
      <c r="G14" s="155"/>
      <c r="H14" s="155"/>
      <c r="I14" s="157"/>
      <c r="J14" s="23"/>
    </row>
    <row r="15" spans="1:10" s="30" customFormat="1" ht="15.75" thickBot="1" x14ac:dyDescent="0.3">
      <c r="A15" s="23"/>
      <c r="B15" s="158">
        <v>1</v>
      </c>
      <c r="C15" s="159" t="s">
        <v>11</v>
      </c>
      <c r="D15" s="160"/>
      <c r="E15" s="159"/>
      <c r="F15" s="159"/>
      <c r="G15" s="159"/>
      <c r="H15" s="159"/>
      <c r="I15" s="161"/>
      <c r="J15" s="23"/>
    </row>
    <row r="16" spans="1:10" s="30" customFormat="1" ht="30" x14ac:dyDescent="0.2">
      <c r="A16" s="23"/>
      <c r="B16" s="162" t="s">
        <v>12</v>
      </c>
      <c r="C16" s="163" t="s">
        <v>13</v>
      </c>
      <c r="D16" s="164" t="s">
        <v>14</v>
      </c>
      <c r="E16" s="165">
        <v>1</v>
      </c>
      <c r="F16" s="166">
        <v>1</v>
      </c>
      <c r="G16" s="167">
        <f>SUM(E16:F16)</f>
        <v>2</v>
      </c>
      <c r="H16" s="168" t="s">
        <v>15</v>
      </c>
      <c r="I16" s="169" t="s">
        <v>15</v>
      </c>
      <c r="J16" s="23"/>
    </row>
    <row r="17" spans="1:11" s="30" customFormat="1" ht="15" x14ac:dyDescent="0.2">
      <c r="A17" s="23"/>
      <c r="B17" s="170" t="s">
        <v>16</v>
      </c>
      <c r="C17" s="171" t="s">
        <v>17</v>
      </c>
      <c r="D17" s="172" t="s">
        <v>18</v>
      </c>
      <c r="E17" s="173">
        <v>1</v>
      </c>
      <c r="F17" s="174">
        <v>1</v>
      </c>
      <c r="G17" s="175">
        <f>SUM(E17:F17)</f>
        <v>2</v>
      </c>
      <c r="H17" s="176" t="s">
        <v>15</v>
      </c>
      <c r="I17" s="177" t="s">
        <v>15</v>
      </c>
      <c r="J17" s="23"/>
    </row>
    <row r="18" spans="1:11" s="30" customFormat="1" ht="30.75" thickBot="1" x14ac:dyDescent="0.25">
      <c r="A18" s="23"/>
      <c r="B18" s="178" t="s">
        <v>19</v>
      </c>
      <c r="C18" s="179" t="s">
        <v>20</v>
      </c>
      <c r="D18" s="180" t="s">
        <v>18</v>
      </c>
      <c r="E18" s="181">
        <v>1</v>
      </c>
      <c r="F18" s="182">
        <v>1</v>
      </c>
      <c r="G18" s="183">
        <f>SUM(E18:F18)</f>
        <v>2</v>
      </c>
      <c r="H18" s="184" t="s">
        <v>15</v>
      </c>
      <c r="I18" s="185" t="s">
        <v>15</v>
      </c>
      <c r="J18" s="23"/>
    </row>
    <row r="19" spans="1:11" s="30" customFormat="1" ht="5.25" customHeight="1" thickBot="1" x14ac:dyDescent="0.3">
      <c r="A19" s="23"/>
      <c r="B19" s="186"/>
      <c r="C19" s="187"/>
      <c r="D19" s="188"/>
      <c r="E19" s="189"/>
      <c r="F19" s="189"/>
      <c r="G19" s="189"/>
      <c r="H19" s="187"/>
      <c r="I19" s="190"/>
      <c r="J19" s="23"/>
    </row>
    <row r="20" spans="1:11" ht="15.75" thickBot="1" x14ac:dyDescent="0.3">
      <c r="A20" s="1"/>
      <c r="B20" s="158">
        <v>2</v>
      </c>
      <c r="C20" s="159" t="s">
        <v>21</v>
      </c>
      <c r="D20" s="160"/>
      <c r="E20" s="159"/>
      <c r="F20" s="159"/>
      <c r="G20" s="159"/>
      <c r="H20" s="159"/>
      <c r="I20" s="161"/>
      <c r="J20" s="1"/>
    </row>
    <row r="21" spans="1:11" ht="15" x14ac:dyDescent="0.25">
      <c r="A21" s="1"/>
      <c r="B21" s="191" t="s">
        <v>22</v>
      </c>
      <c r="C21" s="192" t="s">
        <v>23</v>
      </c>
      <c r="D21" s="193" t="s">
        <v>24</v>
      </c>
      <c r="E21" s="194">
        <v>36</v>
      </c>
      <c r="F21" s="195">
        <v>54</v>
      </c>
      <c r="G21" s="196">
        <f t="shared" ref="G21:G23" si="0">SUM(E21:F21)</f>
        <v>90</v>
      </c>
      <c r="H21" s="197" t="s">
        <v>15</v>
      </c>
      <c r="I21" s="169" t="s">
        <v>15</v>
      </c>
      <c r="J21" s="1"/>
    </row>
    <row r="22" spans="1:11" ht="30" x14ac:dyDescent="0.2">
      <c r="A22" s="1"/>
      <c r="B22" s="170" t="s">
        <v>25</v>
      </c>
      <c r="C22" s="171" t="s">
        <v>26</v>
      </c>
      <c r="D22" s="172" t="s">
        <v>27</v>
      </c>
      <c r="E22" s="173">
        <v>131</v>
      </c>
      <c r="F22" s="174">
        <v>118</v>
      </c>
      <c r="G22" s="175">
        <f t="shared" si="0"/>
        <v>249</v>
      </c>
      <c r="H22" s="198" t="s">
        <v>15</v>
      </c>
      <c r="I22" s="177" t="s">
        <v>15</v>
      </c>
      <c r="J22" s="1"/>
    </row>
    <row r="23" spans="1:11" ht="30" x14ac:dyDescent="0.2">
      <c r="A23" s="1"/>
      <c r="B23" s="170" t="s">
        <v>28</v>
      </c>
      <c r="C23" s="171" t="s">
        <v>29</v>
      </c>
      <c r="D23" s="172" t="s">
        <v>27</v>
      </c>
      <c r="E23" s="173">
        <v>120</v>
      </c>
      <c r="F23" s="174">
        <v>72</v>
      </c>
      <c r="G23" s="175">
        <f t="shared" si="0"/>
        <v>192</v>
      </c>
      <c r="H23" s="198" t="s">
        <v>15</v>
      </c>
      <c r="I23" s="177" t="s">
        <v>15</v>
      </c>
      <c r="J23" s="1"/>
    </row>
    <row r="24" spans="1:11" ht="15" x14ac:dyDescent="0.25">
      <c r="A24" s="1"/>
      <c r="B24" s="191" t="s">
        <v>30</v>
      </c>
      <c r="C24" s="171" t="s">
        <v>31</v>
      </c>
      <c r="D24" s="172" t="s">
        <v>27</v>
      </c>
      <c r="E24" s="173">
        <v>8</v>
      </c>
      <c r="F24" s="174">
        <f>'[2]Costos-Frias'!D36</f>
        <v>4</v>
      </c>
      <c r="G24" s="175">
        <f>SUM(E24:F24)</f>
        <v>12</v>
      </c>
      <c r="H24" s="198" t="s">
        <v>15</v>
      </c>
      <c r="I24" s="177" t="s">
        <v>15</v>
      </c>
      <c r="J24" s="1"/>
    </row>
    <row r="25" spans="1:11" ht="30" x14ac:dyDescent="0.2">
      <c r="A25" s="1"/>
      <c r="B25" s="170" t="s">
        <v>32</v>
      </c>
      <c r="C25" s="82" t="s">
        <v>33</v>
      </c>
      <c r="D25" s="199" t="s">
        <v>34</v>
      </c>
      <c r="E25" s="173">
        <v>60</v>
      </c>
      <c r="F25" s="174">
        <v>36</v>
      </c>
      <c r="G25" s="175">
        <f t="shared" ref="G25:G30" si="1">SUM(E25:F25)</f>
        <v>96</v>
      </c>
      <c r="H25" s="198" t="s">
        <v>15</v>
      </c>
      <c r="I25" s="177" t="s">
        <v>15</v>
      </c>
      <c r="J25" s="1"/>
      <c r="K25" s="1"/>
    </row>
    <row r="26" spans="1:11" ht="15" x14ac:dyDescent="0.2">
      <c r="A26" s="1"/>
      <c r="B26" s="170" t="s">
        <v>35</v>
      </c>
      <c r="C26" s="171" t="s">
        <v>36</v>
      </c>
      <c r="D26" s="172" t="s">
        <v>37</v>
      </c>
      <c r="E26" s="173">
        <v>296</v>
      </c>
      <c r="F26" s="174">
        <v>241</v>
      </c>
      <c r="G26" s="175">
        <f t="shared" si="1"/>
        <v>537</v>
      </c>
      <c r="H26" s="198" t="s">
        <v>15</v>
      </c>
      <c r="I26" s="177" t="s">
        <v>15</v>
      </c>
      <c r="J26" s="1"/>
    </row>
    <row r="27" spans="1:11" ht="15" x14ac:dyDescent="0.25">
      <c r="A27" s="1"/>
      <c r="B27" s="191" t="s">
        <v>38</v>
      </c>
      <c r="C27" s="171" t="s">
        <v>39</v>
      </c>
      <c r="D27" s="172" t="s">
        <v>40</v>
      </c>
      <c r="E27" s="173">
        <f>'[2]Costos-Doyhenard'!D21+'[2]Costos-Doyhenard'!D22</f>
        <v>50.5</v>
      </c>
      <c r="F27" s="174">
        <f>'[2]Costos-Frias'!D21+'[2]Costos-Frias'!D22</f>
        <v>53.25</v>
      </c>
      <c r="G27" s="175">
        <f t="shared" si="1"/>
        <v>103.75</v>
      </c>
      <c r="H27" s="198" t="s">
        <v>15</v>
      </c>
      <c r="I27" s="177" t="s">
        <v>15</v>
      </c>
      <c r="J27" s="1"/>
    </row>
    <row r="28" spans="1:11" ht="15" x14ac:dyDescent="0.2">
      <c r="A28" s="1"/>
      <c r="B28" s="170" t="s">
        <v>41</v>
      </c>
      <c r="C28" s="171" t="s">
        <v>42</v>
      </c>
      <c r="D28" s="172" t="s">
        <v>14</v>
      </c>
      <c r="E28" s="173">
        <v>1</v>
      </c>
      <c r="F28" s="174">
        <v>1</v>
      </c>
      <c r="G28" s="175">
        <f t="shared" si="1"/>
        <v>2</v>
      </c>
      <c r="H28" s="198" t="s">
        <v>15</v>
      </c>
      <c r="I28" s="177" t="s">
        <v>15</v>
      </c>
      <c r="J28" s="1"/>
    </row>
    <row r="29" spans="1:11" ht="30" x14ac:dyDescent="0.2">
      <c r="A29" s="1"/>
      <c r="B29" s="170" t="s">
        <v>43</v>
      </c>
      <c r="C29" s="171" t="s">
        <v>44</v>
      </c>
      <c r="D29" s="172" t="s">
        <v>14</v>
      </c>
      <c r="E29" s="173">
        <v>1</v>
      </c>
      <c r="F29" s="174">
        <v>1</v>
      </c>
      <c r="G29" s="175">
        <f t="shared" si="1"/>
        <v>2</v>
      </c>
      <c r="H29" s="198" t="s">
        <v>15</v>
      </c>
      <c r="I29" s="177" t="s">
        <v>15</v>
      </c>
      <c r="J29" s="1"/>
    </row>
    <row r="30" spans="1:11" ht="15.75" thickBot="1" x14ac:dyDescent="0.3">
      <c r="A30" s="1"/>
      <c r="B30" s="191" t="s">
        <v>45</v>
      </c>
      <c r="C30" s="200" t="s">
        <v>46</v>
      </c>
      <c r="D30" s="201" t="s">
        <v>14</v>
      </c>
      <c r="E30" s="202">
        <v>1</v>
      </c>
      <c r="F30" s="203">
        <v>1</v>
      </c>
      <c r="G30" s="175">
        <f t="shared" si="1"/>
        <v>2</v>
      </c>
      <c r="H30" s="198" t="s">
        <v>15</v>
      </c>
      <c r="I30" s="177" t="s">
        <v>15</v>
      </c>
      <c r="J30" s="1"/>
    </row>
    <row r="31" spans="1:11" ht="5.25" customHeight="1" x14ac:dyDescent="0.25">
      <c r="A31" s="1"/>
      <c r="B31" s="204"/>
      <c r="C31" s="205"/>
      <c r="D31" s="206"/>
      <c r="E31" s="205"/>
      <c r="F31" s="205"/>
      <c r="G31" s="205"/>
      <c r="H31" s="205"/>
      <c r="I31" s="205"/>
      <c r="J31" s="1"/>
    </row>
    <row r="32" spans="1:11" ht="15" x14ac:dyDescent="0.25">
      <c r="A32" s="1"/>
      <c r="B32" s="207" t="s">
        <v>47</v>
      </c>
      <c r="C32" s="208"/>
      <c r="D32" s="209"/>
      <c r="E32" s="208"/>
      <c r="F32" s="208"/>
      <c r="G32" s="208"/>
      <c r="H32" s="208"/>
      <c r="I32" s="210"/>
      <c r="J32" s="1"/>
    </row>
    <row r="33" spans="1:10" ht="33" customHeight="1" x14ac:dyDescent="0.2">
      <c r="A33" s="1"/>
      <c r="B33" s="211" t="s">
        <v>48</v>
      </c>
      <c r="C33" s="212"/>
      <c r="D33" s="212"/>
      <c r="E33" s="212"/>
      <c r="F33" s="212"/>
      <c r="G33" s="212"/>
      <c r="H33" s="212"/>
      <c r="I33" s="213"/>
      <c r="J33" s="1"/>
    </row>
    <row r="34" spans="1:10" ht="15.75" x14ac:dyDescent="0.25">
      <c r="A34" s="1"/>
      <c r="B34" s="98"/>
      <c r="C34" s="99"/>
      <c r="D34" s="98"/>
      <c r="E34" s="100"/>
      <c r="F34" s="101"/>
      <c r="G34" s="103"/>
      <c r="H34" s="1"/>
      <c r="I34" s="1"/>
      <c r="J34" s="1"/>
    </row>
    <row r="35" spans="1:10" x14ac:dyDescent="0.2">
      <c r="A35" s="1"/>
      <c r="B35" s="104"/>
      <c r="C35" s="105"/>
      <c r="D35" s="105"/>
      <c r="E35" s="106"/>
      <c r="F35" s="107"/>
      <c r="G35" s="109"/>
      <c r="H35" s="110"/>
      <c r="I35" s="1"/>
      <c r="J35" s="1"/>
    </row>
    <row r="36" spans="1:10" ht="24.75" customHeight="1" x14ac:dyDescent="0.2">
      <c r="A36" s="1"/>
      <c r="B36" s="111"/>
      <c r="C36" s="111"/>
      <c r="D36" s="111"/>
      <c r="E36" s="111"/>
      <c r="F36" s="111"/>
      <c r="G36" s="111"/>
      <c r="H36" s="110"/>
      <c r="I36" s="1"/>
      <c r="J36" s="1"/>
    </row>
    <row r="37" spans="1:10" ht="24.75" customHeight="1" x14ac:dyDescent="0.2">
      <c r="A37" s="1"/>
      <c r="B37" s="112"/>
      <c r="C37" s="112"/>
      <c r="D37" s="112"/>
      <c r="E37" s="112"/>
      <c r="F37" s="112"/>
      <c r="G37" s="112"/>
      <c r="H37" s="110"/>
      <c r="I37" s="1"/>
      <c r="J37" s="1"/>
    </row>
    <row r="38" spans="1:10" x14ac:dyDescent="0.2">
      <c r="A38" s="1"/>
      <c r="B38" s="113"/>
      <c r="C38" s="113"/>
      <c r="D38" s="114"/>
      <c r="E38" s="115"/>
      <c r="F38" s="116"/>
      <c r="G38" s="113"/>
      <c r="H38" s="113"/>
    </row>
  </sheetData>
  <mergeCells count="12">
    <mergeCell ref="I11:I13"/>
    <mergeCell ref="B33:I33"/>
    <mergeCell ref="B6:I6"/>
    <mergeCell ref="B7:I7"/>
    <mergeCell ref="B8:I8"/>
    <mergeCell ref="B9:I9"/>
    <mergeCell ref="B11:B13"/>
    <mergeCell ref="C11:C13"/>
    <mergeCell ref="D11:D13"/>
    <mergeCell ref="E11:F11"/>
    <mergeCell ref="G11:G13"/>
    <mergeCell ref="H11:H13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11" zoomScaleNormal="100" zoomScaleSheetLayoutView="80" workbookViewId="0">
      <selection activeCell="E22" sqref="E22"/>
    </sheetView>
  </sheetViews>
  <sheetFormatPr baseColWidth="10" defaultColWidth="9.5" defaultRowHeight="12.75" x14ac:dyDescent="0.2"/>
  <cols>
    <col min="1" max="1" width="1.25" style="5" customWidth="1"/>
    <col min="2" max="2" width="6.25" style="5" customWidth="1"/>
    <col min="3" max="3" width="36.25" style="5" bestFit="1" customWidth="1"/>
    <col min="4" max="4" width="7.375" style="117" bestFit="1" customWidth="1"/>
    <col min="5" max="5" width="9" style="118" customWidth="1"/>
    <col min="6" max="6" width="12.125" style="119" customWidth="1"/>
    <col min="7" max="7" width="12.125" style="5" customWidth="1"/>
    <col min="8" max="8" width="13" style="5" bestFit="1" customWidth="1"/>
    <col min="9" max="9" width="14.25" style="5" customWidth="1"/>
    <col min="10" max="10" width="13.125" style="5" customWidth="1"/>
    <col min="11" max="16384" width="9.5" style="5"/>
  </cols>
  <sheetData>
    <row r="1" spans="1:11" x14ac:dyDescent="0.2">
      <c r="A1" s="1"/>
      <c r="B1" s="1"/>
      <c r="C1" s="1"/>
      <c r="D1" s="2"/>
      <c r="E1" s="3"/>
      <c r="F1" s="4"/>
      <c r="G1" s="1"/>
      <c r="H1" s="1"/>
      <c r="I1" s="1"/>
      <c r="J1" s="1"/>
      <c r="K1" s="1"/>
    </row>
    <row r="2" spans="1:11" x14ac:dyDescent="0.2">
      <c r="A2" s="1"/>
      <c r="B2" s="1"/>
      <c r="C2" s="1"/>
      <c r="D2" s="2"/>
      <c r="E2" s="3"/>
      <c r="F2" s="4"/>
      <c r="G2" s="1"/>
      <c r="H2" s="1"/>
      <c r="I2" s="1"/>
      <c r="J2" s="1"/>
      <c r="K2" s="1"/>
    </row>
    <row r="3" spans="1:11" x14ac:dyDescent="0.2">
      <c r="A3" s="1"/>
      <c r="B3" s="1"/>
      <c r="C3" s="1"/>
      <c r="D3" s="2"/>
      <c r="E3" s="3"/>
      <c r="F3" s="4"/>
      <c r="G3" s="1"/>
      <c r="H3" s="1"/>
      <c r="I3" s="1"/>
      <c r="J3" s="1"/>
      <c r="K3" s="1"/>
    </row>
    <row r="4" spans="1:11" x14ac:dyDescent="0.2">
      <c r="A4" s="1"/>
      <c r="B4" s="1"/>
      <c r="C4" s="1"/>
      <c r="D4" s="2"/>
      <c r="E4" s="3"/>
      <c r="F4" s="4"/>
      <c r="G4" s="1"/>
      <c r="H4" s="1"/>
      <c r="I4" s="1"/>
      <c r="J4" s="1"/>
      <c r="K4" s="1"/>
    </row>
    <row r="5" spans="1:11" x14ac:dyDescent="0.2">
      <c r="A5" s="1"/>
      <c r="B5" s="1"/>
      <c r="C5" s="1"/>
      <c r="D5" s="2"/>
      <c r="E5" s="3"/>
      <c r="F5" s="4"/>
      <c r="G5" s="1"/>
      <c r="H5" s="1"/>
      <c r="I5" s="1"/>
      <c r="J5" s="1"/>
      <c r="K5" s="1"/>
    </row>
    <row r="6" spans="1:11" ht="12.75" customHeight="1" x14ac:dyDescent="0.2">
      <c r="A6" s="1"/>
      <c r="B6" s="6" t="s">
        <v>0</v>
      </c>
      <c r="C6" s="6"/>
      <c r="D6" s="6"/>
      <c r="E6" s="6"/>
      <c r="F6" s="6"/>
      <c r="G6" s="6"/>
      <c r="H6" s="6"/>
      <c r="I6" s="6"/>
      <c r="J6" s="6"/>
      <c r="K6" s="1"/>
    </row>
    <row r="7" spans="1:11" ht="12.75" customHeight="1" x14ac:dyDescent="0.2">
      <c r="A7" s="1"/>
      <c r="B7" s="6" t="s">
        <v>53</v>
      </c>
      <c r="C7" s="6"/>
      <c r="D7" s="6"/>
      <c r="E7" s="6"/>
      <c r="F7" s="6"/>
      <c r="G7" s="6"/>
      <c r="H7" s="6"/>
      <c r="I7" s="6"/>
      <c r="J7" s="6"/>
      <c r="K7" s="1"/>
    </row>
    <row r="8" spans="1:11" x14ac:dyDescent="0.2">
      <c r="A8" s="1"/>
      <c r="B8" s="6" t="s">
        <v>54</v>
      </c>
      <c r="C8" s="6"/>
      <c r="D8" s="6"/>
      <c r="E8" s="6"/>
      <c r="F8" s="6"/>
      <c r="G8" s="6"/>
      <c r="H8" s="6"/>
      <c r="I8" s="6"/>
      <c r="J8" s="6"/>
      <c r="K8" s="1"/>
    </row>
    <row r="9" spans="1:11" s="8" customFormat="1" x14ac:dyDescent="0.2">
      <c r="A9" s="7"/>
      <c r="B9" s="6" t="s">
        <v>3</v>
      </c>
      <c r="C9" s="6"/>
      <c r="D9" s="6"/>
      <c r="E9" s="6"/>
      <c r="F9" s="6"/>
      <c r="G9" s="6"/>
      <c r="H9" s="6"/>
      <c r="I9" s="6"/>
      <c r="J9" s="6"/>
      <c r="K9" s="7"/>
    </row>
    <row r="10" spans="1:11" ht="4.5" customHeight="1" thickBot="1" x14ac:dyDescent="0.3">
      <c r="A10" s="1"/>
      <c r="B10" s="9"/>
      <c r="C10" s="10"/>
      <c r="D10" s="11"/>
      <c r="E10" s="12"/>
      <c r="F10" s="13"/>
      <c r="G10" s="14"/>
      <c r="H10" s="15"/>
      <c r="I10" s="1"/>
      <c r="J10" s="1"/>
      <c r="K10" s="1"/>
    </row>
    <row r="11" spans="1:11" ht="15.75" customHeight="1" thickBot="1" x14ac:dyDescent="0.25">
      <c r="A11" s="1"/>
      <c r="B11" s="136" t="s">
        <v>4</v>
      </c>
      <c r="C11" s="137" t="s">
        <v>5</v>
      </c>
      <c r="D11" s="138" t="s">
        <v>6</v>
      </c>
      <c r="E11" s="214" t="s">
        <v>7</v>
      </c>
      <c r="F11" s="215"/>
      <c r="G11" s="216"/>
      <c r="H11" s="137" t="s">
        <v>8</v>
      </c>
      <c r="I11" s="141" t="s">
        <v>9</v>
      </c>
      <c r="J11" s="138" t="s">
        <v>10</v>
      </c>
      <c r="K11" s="1"/>
    </row>
    <row r="12" spans="1:11" s="30" customFormat="1" ht="15" x14ac:dyDescent="0.2">
      <c r="A12" s="23"/>
      <c r="B12" s="142"/>
      <c r="C12" s="143"/>
      <c r="D12" s="144"/>
      <c r="E12" s="145" t="str">
        <f>[2]RESUMEN!I9</f>
        <v>FIRPO</v>
      </c>
      <c r="F12" s="146" t="str">
        <f>[2]RESUMEN!I10</f>
        <v>PORQUERAS</v>
      </c>
      <c r="G12" s="146" t="str">
        <f>[2]RESUMEN!I11</f>
        <v>ALTE. ROWN</v>
      </c>
      <c r="H12" s="143"/>
      <c r="I12" s="147"/>
      <c r="J12" s="144"/>
      <c r="K12" s="23"/>
    </row>
    <row r="13" spans="1:11" s="30" customFormat="1" ht="15.75" thickBot="1" x14ac:dyDescent="0.25">
      <c r="A13" s="23"/>
      <c r="B13" s="148"/>
      <c r="C13" s="149"/>
      <c r="D13" s="150"/>
      <c r="E13" s="151" t="str">
        <f>[2]RESUMEN!E9</f>
        <v>34+664</v>
      </c>
      <c r="F13" s="152" t="str">
        <f>[2]RESUMEN!E10</f>
        <v>38+232</v>
      </c>
      <c r="G13" s="152" t="str">
        <f>[2]RESUMEN!E11</f>
        <v>49+436</v>
      </c>
      <c r="H13" s="149"/>
      <c r="I13" s="153"/>
      <c r="J13" s="150"/>
      <c r="K13" s="23"/>
    </row>
    <row r="14" spans="1:11" s="30" customFormat="1" ht="4.5" customHeight="1" thickBot="1" x14ac:dyDescent="0.3">
      <c r="A14" s="23"/>
      <c r="B14" s="154"/>
      <c r="C14" s="155"/>
      <c r="D14" s="156"/>
      <c r="E14" s="155"/>
      <c r="F14" s="155"/>
      <c r="G14" s="155"/>
      <c r="H14" s="155"/>
      <c r="I14" s="155"/>
      <c r="J14" s="157"/>
      <c r="K14" s="23"/>
    </row>
    <row r="15" spans="1:11" s="30" customFormat="1" ht="15.75" thickBot="1" x14ac:dyDescent="0.3">
      <c r="A15" s="23"/>
      <c r="B15" s="158">
        <v>1</v>
      </c>
      <c r="C15" s="159" t="s">
        <v>11</v>
      </c>
      <c r="D15" s="160"/>
      <c r="E15" s="159"/>
      <c r="F15" s="159"/>
      <c r="G15" s="159"/>
      <c r="H15" s="159"/>
      <c r="I15" s="159"/>
      <c r="J15" s="161"/>
      <c r="K15" s="23"/>
    </row>
    <row r="16" spans="1:11" s="30" customFormat="1" ht="30" x14ac:dyDescent="0.2">
      <c r="A16" s="23"/>
      <c r="B16" s="162" t="s">
        <v>12</v>
      </c>
      <c r="C16" s="163" t="s">
        <v>13</v>
      </c>
      <c r="D16" s="164" t="s">
        <v>14</v>
      </c>
      <c r="E16" s="217">
        <v>1</v>
      </c>
      <c r="F16" s="218">
        <v>1</v>
      </c>
      <c r="G16" s="166">
        <v>1</v>
      </c>
      <c r="H16" s="219">
        <f>SUM(E16:F16)</f>
        <v>2</v>
      </c>
      <c r="I16" s="168" t="s">
        <v>15</v>
      </c>
      <c r="J16" s="169" t="s">
        <v>15</v>
      </c>
      <c r="K16" s="23"/>
    </row>
    <row r="17" spans="1:11" s="30" customFormat="1" ht="15" x14ac:dyDescent="0.2">
      <c r="A17" s="23"/>
      <c r="B17" s="170" t="s">
        <v>16</v>
      </c>
      <c r="C17" s="171" t="s">
        <v>17</v>
      </c>
      <c r="D17" s="172" t="s">
        <v>18</v>
      </c>
      <c r="E17" s="220">
        <v>1</v>
      </c>
      <c r="F17" s="221">
        <v>1</v>
      </c>
      <c r="G17" s="174">
        <v>1</v>
      </c>
      <c r="H17" s="222">
        <f>SUM(E17:F17)</f>
        <v>2</v>
      </c>
      <c r="I17" s="176" t="s">
        <v>15</v>
      </c>
      <c r="J17" s="177" t="s">
        <v>15</v>
      </c>
      <c r="K17" s="23"/>
    </row>
    <row r="18" spans="1:11" s="30" customFormat="1" ht="30.75" thickBot="1" x14ac:dyDescent="0.25">
      <c r="A18" s="23"/>
      <c r="B18" s="178" t="s">
        <v>19</v>
      </c>
      <c r="C18" s="179" t="s">
        <v>20</v>
      </c>
      <c r="D18" s="180" t="s">
        <v>18</v>
      </c>
      <c r="E18" s="223">
        <v>1</v>
      </c>
      <c r="F18" s="224">
        <v>1</v>
      </c>
      <c r="G18" s="182">
        <v>1</v>
      </c>
      <c r="H18" s="225">
        <f>SUM(E18:F18)</f>
        <v>2</v>
      </c>
      <c r="I18" s="184" t="s">
        <v>15</v>
      </c>
      <c r="J18" s="185" t="s">
        <v>15</v>
      </c>
      <c r="K18" s="23"/>
    </row>
    <row r="19" spans="1:11" s="30" customFormat="1" ht="4.5" customHeight="1" thickBot="1" x14ac:dyDescent="0.3">
      <c r="A19" s="23"/>
      <c r="B19" s="186"/>
      <c r="C19" s="187"/>
      <c r="D19" s="188"/>
      <c r="E19" s="189"/>
      <c r="F19" s="189"/>
      <c r="G19" s="189"/>
      <c r="H19" s="189"/>
      <c r="I19" s="187"/>
      <c r="J19" s="190"/>
      <c r="K19" s="23"/>
    </row>
    <row r="20" spans="1:11" ht="15.75" thickBot="1" x14ac:dyDescent="0.3">
      <c r="A20" s="1"/>
      <c r="B20" s="158">
        <v>2</v>
      </c>
      <c r="C20" s="159" t="s">
        <v>21</v>
      </c>
      <c r="D20" s="160"/>
      <c r="E20" s="159"/>
      <c r="F20" s="159"/>
      <c r="G20" s="159"/>
      <c r="H20" s="159"/>
      <c r="I20" s="159"/>
      <c r="J20" s="161"/>
      <c r="K20" s="1"/>
    </row>
    <row r="21" spans="1:11" ht="15" x14ac:dyDescent="0.25">
      <c r="A21" s="1"/>
      <c r="B21" s="162" t="s">
        <v>22</v>
      </c>
      <c r="C21" s="192" t="s">
        <v>23</v>
      </c>
      <c r="D21" s="193" t="s">
        <v>24</v>
      </c>
      <c r="E21" s="226">
        <v>36</v>
      </c>
      <c r="F21" s="227">
        <v>36</v>
      </c>
      <c r="G21" s="195">
        <v>36</v>
      </c>
      <c r="H21" s="228">
        <f>SUM(E21:G21)</f>
        <v>108</v>
      </c>
      <c r="I21" s="197" t="s">
        <v>15</v>
      </c>
      <c r="J21" s="169" t="s">
        <v>15</v>
      </c>
      <c r="K21" s="1"/>
    </row>
    <row r="22" spans="1:11" ht="30" x14ac:dyDescent="0.2">
      <c r="A22" s="1"/>
      <c r="B22" s="170" t="s">
        <v>25</v>
      </c>
      <c r="C22" s="171" t="s">
        <v>26</v>
      </c>
      <c r="D22" s="172" t="s">
        <v>27</v>
      </c>
      <c r="E22" s="220">
        <v>83</v>
      </c>
      <c r="F22" s="221">
        <v>114</v>
      </c>
      <c r="G22" s="174">
        <v>166</v>
      </c>
      <c r="H22" s="222">
        <f t="shared" ref="H22:H30" si="0">SUM(E22:G22)</f>
        <v>363</v>
      </c>
      <c r="I22" s="198" t="s">
        <v>15</v>
      </c>
      <c r="J22" s="177" t="s">
        <v>15</v>
      </c>
      <c r="K22" s="1"/>
    </row>
    <row r="23" spans="1:11" ht="30" x14ac:dyDescent="0.2">
      <c r="A23" s="1"/>
      <c r="B23" s="162" t="s">
        <v>28</v>
      </c>
      <c r="C23" s="171" t="s">
        <v>29</v>
      </c>
      <c r="D23" s="172" t="s">
        <v>27</v>
      </c>
      <c r="E23" s="220">
        <v>44</v>
      </c>
      <c r="F23" s="221">
        <v>78</v>
      </c>
      <c r="G23" s="174">
        <v>88</v>
      </c>
      <c r="H23" s="222">
        <f t="shared" si="0"/>
        <v>210</v>
      </c>
      <c r="I23" s="198" t="s">
        <v>15</v>
      </c>
      <c r="J23" s="177" t="s">
        <v>15</v>
      </c>
      <c r="K23" s="1"/>
    </row>
    <row r="24" spans="1:11" ht="15" x14ac:dyDescent="0.2">
      <c r="A24" s="1"/>
      <c r="B24" s="170" t="s">
        <v>30</v>
      </c>
      <c r="C24" s="171" t="s">
        <v>31</v>
      </c>
      <c r="D24" s="172" t="s">
        <v>27</v>
      </c>
      <c r="E24" s="220">
        <v>8</v>
      </c>
      <c r="F24" s="221">
        <v>8</v>
      </c>
      <c r="G24" s="174">
        <v>8</v>
      </c>
      <c r="H24" s="222">
        <f t="shared" si="0"/>
        <v>24</v>
      </c>
      <c r="I24" s="198" t="s">
        <v>15</v>
      </c>
      <c r="J24" s="177" t="s">
        <v>15</v>
      </c>
      <c r="K24" s="1"/>
    </row>
    <row r="25" spans="1:11" ht="30" x14ac:dyDescent="0.2">
      <c r="A25" s="1"/>
      <c r="B25" s="162" t="s">
        <v>32</v>
      </c>
      <c r="C25" s="229" t="s">
        <v>33</v>
      </c>
      <c r="D25" s="199" t="s">
        <v>34</v>
      </c>
      <c r="E25" s="173">
        <v>22</v>
      </c>
      <c r="F25" s="174">
        <v>39</v>
      </c>
      <c r="G25" s="174">
        <v>44</v>
      </c>
      <c r="H25" s="222">
        <f t="shared" si="0"/>
        <v>105</v>
      </c>
      <c r="I25" s="198" t="s">
        <v>15</v>
      </c>
      <c r="J25" s="177" t="s">
        <v>15</v>
      </c>
      <c r="K25" s="1"/>
    </row>
    <row r="26" spans="1:11" ht="15" x14ac:dyDescent="0.2">
      <c r="A26" s="1"/>
      <c r="B26" s="170" t="s">
        <v>35</v>
      </c>
      <c r="C26" s="171" t="s">
        <v>36</v>
      </c>
      <c r="D26" s="172" t="s">
        <v>37</v>
      </c>
      <c r="E26" s="220">
        <v>160</v>
      </c>
      <c r="F26" s="221">
        <v>228</v>
      </c>
      <c r="G26" s="174">
        <v>296</v>
      </c>
      <c r="H26" s="222">
        <f t="shared" si="0"/>
        <v>684</v>
      </c>
      <c r="I26" s="198" t="s">
        <v>15</v>
      </c>
      <c r="J26" s="177" t="s">
        <v>15</v>
      </c>
      <c r="K26" s="1"/>
    </row>
    <row r="27" spans="1:11" ht="15" x14ac:dyDescent="0.25">
      <c r="A27" s="1"/>
      <c r="B27" s="162" t="s">
        <v>38</v>
      </c>
      <c r="C27" s="171" t="s">
        <v>39</v>
      </c>
      <c r="D27" s="172" t="s">
        <v>40</v>
      </c>
      <c r="E27" s="220">
        <f>'[2]Costos-Firpo'!D21+'[2]Costos-Firpo'!D22</f>
        <v>40.6</v>
      </c>
      <c r="F27" s="221">
        <f>'[2]Costos-Porqueras'!D21+'[2]Costos-Porqueras'!D22</f>
        <v>41.8</v>
      </c>
      <c r="G27" s="174">
        <f>'[2]Costos-Alte Brown'!D21+'[2]Costos-Alte Brown'!D22</f>
        <v>35.950000000000003</v>
      </c>
      <c r="H27" s="230">
        <f t="shared" si="0"/>
        <v>118.35000000000001</v>
      </c>
      <c r="I27" s="198" t="s">
        <v>15</v>
      </c>
      <c r="J27" s="177" t="s">
        <v>15</v>
      </c>
      <c r="K27" s="1"/>
    </row>
    <row r="28" spans="1:11" ht="15" x14ac:dyDescent="0.25">
      <c r="A28" s="1"/>
      <c r="B28" s="170" t="s">
        <v>41</v>
      </c>
      <c r="C28" s="171" t="s">
        <v>42</v>
      </c>
      <c r="D28" s="172" t="s">
        <v>14</v>
      </c>
      <c r="E28" s="220">
        <v>1</v>
      </c>
      <c r="F28" s="221">
        <v>1</v>
      </c>
      <c r="G28" s="174">
        <v>1</v>
      </c>
      <c r="H28" s="230">
        <f t="shared" si="0"/>
        <v>3</v>
      </c>
      <c r="I28" s="198" t="s">
        <v>15</v>
      </c>
      <c r="J28" s="177" t="s">
        <v>15</v>
      </c>
      <c r="K28" s="1"/>
    </row>
    <row r="29" spans="1:11" ht="30" x14ac:dyDescent="0.25">
      <c r="A29" s="1"/>
      <c r="B29" s="162" t="s">
        <v>43</v>
      </c>
      <c r="C29" s="171" t="s">
        <v>44</v>
      </c>
      <c r="D29" s="172" t="s">
        <v>14</v>
      </c>
      <c r="E29" s="220">
        <v>1</v>
      </c>
      <c r="F29" s="221">
        <v>1</v>
      </c>
      <c r="G29" s="174">
        <v>1</v>
      </c>
      <c r="H29" s="230">
        <f t="shared" si="0"/>
        <v>3</v>
      </c>
      <c r="I29" s="198" t="s">
        <v>15</v>
      </c>
      <c r="J29" s="177" t="s">
        <v>15</v>
      </c>
      <c r="K29" s="1"/>
    </row>
    <row r="30" spans="1:11" ht="15.75" thickBot="1" x14ac:dyDescent="0.3">
      <c r="A30" s="1"/>
      <c r="B30" s="170" t="s">
        <v>45</v>
      </c>
      <c r="C30" s="200" t="s">
        <v>46</v>
      </c>
      <c r="D30" s="201" t="s">
        <v>14</v>
      </c>
      <c r="E30" s="231">
        <v>1</v>
      </c>
      <c r="F30" s="232">
        <v>1</v>
      </c>
      <c r="G30" s="203">
        <v>1</v>
      </c>
      <c r="H30" s="233">
        <f t="shared" si="0"/>
        <v>3</v>
      </c>
      <c r="I30" s="234" t="s">
        <v>15</v>
      </c>
      <c r="J30" s="185" t="s">
        <v>15</v>
      </c>
      <c r="K30" s="1"/>
    </row>
    <row r="31" spans="1:11" ht="4.5" customHeight="1" x14ac:dyDescent="0.25">
      <c r="A31" s="1"/>
      <c r="B31" s="204"/>
      <c r="C31" s="205"/>
      <c r="D31" s="206"/>
      <c r="E31" s="205"/>
      <c r="F31" s="205"/>
      <c r="G31" s="205"/>
      <c r="H31" s="205"/>
      <c r="I31" s="205"/>
      <c r="J31" s="205"/>
      <c r="K31" s="1"/>
    </row>
    <row r="32" spans="1:11" ht="15" x14ac:dyDescent="0.25">
      <c r="A32" s="1"/>
      <c r="B32" s="207" t="s">
        <v>47</v>
      </c>
      <c r="C32" s="208"/>
      <c r="D32" s="209"/>
      <c r="E32" s="208"/>
      <c r="F32" s="208"/>
      <c r="G32" s="208"/>
      <c r="H32" s="208"/>
      <c r="I32" s="208"/>
      <c r="J32" s="210"/>
      <c r="K32" s="1"/>
    </row>
    <row r="33" spans="1:11" ht="33" customHeight="1" x14ac:dyDescent="0.2">
      <c r="A33" s="1"/>
      <c r="B33" s="211" t="s">
        <v>48</v>
      </c>
      <c r="C33" s="212"/>
      <c r="D33" s="212"/>
      <c r="E33" s="212"/>
      <c r="F33" s="212"/>
      <c r="G33" s="212"/>
      <c r="H33" s="212"/>
      <c r="I33" s="212"/>
      <c r="J33" s="213"/>
      <c r="K33" s="1"/>
    </row>
    <row r="34" spans="1:11" ht="15.75" x14ac:dyDescent="0.25">
      <c r="A34" s="1"/>
      <c r="B34" s="98"/>
      <c r="C34" s="99"/>
      <c r="D34" s="98"/>
      <c r="E34" s="100"/>
      <c r="F34" s="101"/>
      <c r="G34" s="102"/>
      <c r="H34" s="103"/>
      <c r="I34" s="1"/>
      <c r="J34" s="1"/>
      <c r="K34" s="1"/>
    </row>
    <row r="35" spans="1:11" x14ac:dyDescent="0.2">
      <c r="A35" s="1"/>
      <c r="B35" s="104"/>
      <c r="C35" s="105"/>
      <c r="D35" s="105"/>
      <c r="E35" s="106"/>
      <c r="F35" s="107"/>
      <c r="G35" s="108"/>
      <c r="H35" s="109"/>
      <c r="I35" s="110"/>
      <c r="J35" s="1"/>
      <c r="K35" s="1"/>
    </row>
    <row r="36" spans="1:11" ht="24.75" customHeight="1" x14ac:dyDescent="0.2">
      <c r="A36" s="1"/>
      <c r="B36" s="111"/>
      <c r="C36" s="111"/>
      <c r="D36" s="111"/>
      <c r="E36" s="111"/>
      <c r="F36" s="111"/>
      <c r="G36" s="111"/>
      <c r="H36" s="111"/>
      <c r="I36" s="110"/>
      <c r="J36" s="1"/>
      <c r="K36" s="1"/>
    </row>
    <row r="37" spans="1:11" ht="24.75" customHeight="1" x14ac:dyDescent="0.2">
      <c r="A37" s="1"/>
      <c r="B37" s="112"/>
      <c r="C37" s="112"/>
      <c r="D37" s="112"/>
      <c r="E37" s="112"/>
      <c r="F37" s="112"/>
      <c r="G37" s="112"/>
      <c r="H37" s="112"/>
      <c r="I37" s="110"/>
      <c r="J37" s="1"/>
      <c r="K37" s="1"/>
    </row>
    <row r="38" spans="1:11" x14ac:dyDescent="0.2">
      <c r="A38" s="1"/>
      <c r="B38" s="113"/>
      <c r="C38" s="113"/>
      <c r="D38" s="114"/>
      <c r="E38" s="115"/>
      <c r="F38" s="116"/>
      <c r="G38" s="113"/>
      <c r="H38" s="113"/>
      <c r="I38" s="113"/>
    </row>
  </sheetData>
  <mergeCells count="12">
    <mergeCell ref="J11:J13"/>
    <mergeCell ref="B33:J33"/>
    <mergeCell ref="B6:J6"/>
    <mergeCell ref="B7:J7"/>
    <mergeCell ref="B8:J8"/>
    <mergeCell ref="B9:J9"/>
    <mergeCell ref="B11:B13"/>
    <mergeCell ref="C11:C13"/>
    <mergeCell ref="D11:D13"/>
    <mergeCell ref="E11:G11"/>
    <mergeCell ref="H11:H13"/>
    <mergeCell ref="I11:I13"/>
  </mergeCells>
  <conditionalFormatting sqref="G33">
    <cfRule type="cellIs" dxfId="2" priority="1" operator="equal">
      <formula>100%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13" zoomScaleNormal="100" zoomScaleSheetLayoutView="80" workbookViewId="0">
      <selection activeCell="E22" sqref="E22"/>
    </sheetView>
  </sheetViews>
  <sheetFormatPr baseColWidth="10" defaultColWidth="9.5" defaultRowHeight="12.75" x14ac:dyDescent="0.2"/>
  <cols>
    <col min="1" max="1" width="1.25" style="5" customWidth="1"/>
    <col min="2" max="2" width="6.25" style="5" customWidth="1"/>
    <col min="3" max="3" width="36.25" style="5" bestFit="1" customWidth="1"/>
    <col min="4" max="4" width="7.375" style="117" bestFit="1" customWidth="1"/>
    <col min="5" max="5" width="8.5" style="118" bestFit="1" customWidth="1"/>
    <col min="6" max="6" width="6.875" style="119" bestFit="1" customWidth="1"/>
    <col min="7" max="7" width="9.625" style="5" bestFit="1" customWidth="1"/>
    <col min="8" max="8" width="13" style="5" bestFit="1" customWidth="1"/>
    <col min="9" max="9" width="14.875" style="5" customWidth="1"/>
    <col min="10" max="10" width="12.875" style="5" customWidth="1"/>
    <col min="11" max="16384" width="9.5" style="5"/>
  </cols>
  <sheetData>
    <row r="1" spans="1:11" x14ac:dyDescent="0.2">
      <c r="A1" s="1"/>
      <c r="B1" s="1"/>
      <c r="C1" s="1"/>
      <c r="D1" s="2"/>
      <c r="E1" s="3"/>
      <c r="F1" s="4"/>
      <c r="G1" s="1"/>
      <c r="H1" s="1"/>
      <c r="I1" s="1"/>
      <c r="J1" s="1"/>
      <c r="K1" s="1"/>
    </row>
    <row r="2" spans="1:11" x14ac:dyDescent="0.2">
      <c r="A2" s="1"/>
      <c r="B2" s="1"/>
      <c r="C2" s="1"/>
      <c r="D2" s="2"/>
      <c r="E2" s="3"/>
      <c r="F2" s="4"/>
      <c r="G2" s="1"/>
      <c r="H2" s="1"/>
      <c r="I2" s="1"/>
      <c r="J2" s="1"/>
      <c r="K2" s="1"/>
    </row>
    <row r="3" spans="1:11" x14ac:dyDescent="0.2">
      <c r="A3" s="1"/>
      <c r="B3" s="1"/>
      <c r="C3" s="1"/>
      <c r="D3" s="2"/>
      <c r="E3" s="3"/>
      <c r="F3" s="4"/>
      <c r="G3" s="1"/>
      <c r="H3" s="1"/>
      <c r="I3" s="1"/>
      <c r="J3" s="1"/>
      <c r="K3" s="1"/>
    </row>
    <row r="4" spans="1:11" x14ac:dyDescent="0.2">
      <c r="A4" s="1"/>
      <c r="B4" s="1"/>
      <c r="C4" s="1"/>
      <c r="D4" s="2"/>
      <c r="E4" s="3"/>
      <c r="F4" s="4"/>
      <c r="G4" s="1"/>
      <c r="H4" s="1"/>
      <c r="I4" s="1"/>
      <c r="J4" s="1"/>
      <c r="K4" s="1"/>
    </row>
    <row r="5" spans="1:11" x14ac:dyDescent="0.2">
      <c r="A5" s="1"/>
      <c r="B5" s="1"/>
      <c r="C5" s="1"/>
      <c r="D5" s="2"/>
      <c r="E5" s="3"/>
      <c r="F5" s="4"/>
      <c r="G5" s="1"/>
      <c r="H5" s="1"/>
      <c r="I5" s="1"/>
      <c r="J5" s="1"/>
      <c r="K5" s="1"/>
    </row>
    <row r="6" spans="1:11" ht="12.75" customHeight="1" x14ac:dyDescent="0.2">
      <c r="A6" s="1"/>
      <c r="B6" s="6" t="s">
        <v>0</v>
      </c>
      <c r="C6" s="6"/>
      <c r="D6" s="6"/>
      <c r="E6" s="6"/>
      <c r="F6" s="6"/>
      <c r="G6" s="6"/>
      <c r="H6" s="6"/>
      <c r="I6" s="6"/>
      <c r="J6" s="6"/>
      <c r="K6" s="1"/>
    </row>
    <row r="7" spans="1:11" ht="12.75" customHeight="1" x14ac:dyDescent="0.2">
      <c r="A7" s="1"/>
      <c r="B7" s="6" t="s">
        <v>55</v>
      </c>
      <c r="C7" s="6"/>
      <c r="D7" s="6"/>
      <c r="E7" s="6"/>
      <c r="F7" s="6"/>
      <c r="G7" s="6"/>
      <c r="H7" s="6"/>
      <c r="I7" s="6"/>
      <c r="J7" s="6"/>
      <c r="K7" s="1"/>
    </row>
    <row r="8" spans="1:11" x14ac:dyDescent="0.2">
      <c r="A8" s="1"/>
      <c r="B8" s="6" t="s">
        <v>2</v>
      </c>
      <c r="C8" s="6"/>
      <c r="D8" s="6"/>
      <c r="E8" s="6"/>
      <c r="F8" s="6"/>
      <c r="G8" s="6"/>
      <c r="H8" s="6"/>
      <c r="I8" s="6"/>
      <c r="J8" s="6"/>
      <c r="K8" s="1"/>
    </row>
    <row r="9" spans="1:11" s="8" customFormat="1" x14ac:dyDescent="0.2">
      <c r="A9" s="7"/>
      <c r="B9" s="6" t="s">
        <v>3</v>
      </c>
      <c r="C9" s="6"/>
      <c r="D9" s="6"/>
      <c r="E9" s="6"/>
      <c r="F9" s="6"/>
      <c r="G9" s="6"/>
      <c r="H9" s="6"/>
      <c r="I9" s="6"/>
      <c r="J9" s="6"/>
      <c r="K9" s="7"/>
    </row>
    <row r="10" spans="1:11" ht="4.5" customHeight="1" thickBot="1" x14ac:dyDescent="0.3">
      <c r="A10" s="1"/>
      <c r="B10" s="9"/>
      <c r="C10" s="10"/>
      <c r="D10" s="11"/>
      <c r="E10" s="12"/>
      <c r="F10" s="13"/>
      <c r="G10" s="14"/>
      <c r="H10" s="15"/>
      <c r="I10" s="1"/>
      <c r="J10" s="1"/>
      <c r="K10" s="1"/>
    </row>
    <row r="11" spans="1:11" ht="15.75" thickBot="1" x14ac:dyDescent="0.25">
      <c r="A11" s="1"/>
      <c r="B11" s="136" t="s">
        <v>4</v>
      </c>
      <c r="C11" s="137" t="s">
        <v>5</v>
      </c>
      <c r="D11" s="138" t="s">
        <v>6</v>
      </c>
      <c r="E11" s="139" t="s">
        <v>7</v>
      </c>
      <c r="F11" s="235"/>
      <c r="G11" s="140"/>
      <c r="H11" s="137" t="s">
        <v>8</v>
      </c>
      <c r="I11" s="141" t="s">
        <v>9</v>
      </c>
      <c r="J11" s="138" t="s">
        <v>10</v>
      </c>
      <c r="K11" s="1"/>
    </row>
    <row r="12" spans="1:11" s="30" customFormat="1" ht="30" x14ac:dyDescent="0.2">
      <c r="A12" s="23"/>
      <c r="B12" s="142"/>
      <c r="C12" s="143"/>
      <c r="D12" s="144"/>
      <c r="E12" s="145" t="str">
        <f>[3]RESUMEN!D7</f>
        <v>AV. CROVARA</v>
      </c>
      <c r="F12" s="146" t="str">
        <f>[3]RESUMEN!D8</f>
        <v>AV. ILIA</v>
      </c>
      <c r="G12" s="146" t="str">
        <f>[3]RESUMEN!D9</f>
        <v>FLORENCIO VARELA</v>
      </c>
      <c r="H12" s="143"/>
      <c r="I12" s="147"/>
      <c r="J12" s="144"/>
      <c r="K12" s="23"/>
    </row>
    <row r="13" spans="1:11" s="30" customFormat="1" ht="15.75" thickBot="1" x14ac:dyDescent="0.25">
      <c r="A13" s="23"/>
      <c r="B13" s="148"/>
      <c r="C13" s="149"/>
      <c r="D13" s="150"/>
      <c r="E13" s="151" t="str">
        <f>[3]RESUMEN!E7</f>
        <v>34+585</v>
      </c>
      <c r="F13" s="152" t="str">
        <f>[3]RESUMEN!E8</f>
        <v>38+210</v>
      </c>
      <c r="G13" s="152" t="str">
        <f>[3]RESUMEN!E9</f>
        <v>38+487</v>
      </c>
      <c r="H13" s="149"/>
      <c r="I13" s="153"/>
      <c r="J13" s="150"/>
      <c r="K13" s="23"/>
    </row>
    <row r="14" spans="1:11" s="30" customFormat="1" ht="4.5" customHeight="1" thickBot="1" x14ac:dyDescent="0.3">
      <c r="A14" s="23"/>
      <c r="B14" s="154"/>
      <c r="C14" s="155"/>
      <c r="D14" s="156"/>
      <c r="E14" s="155"/>
      <c r="F14" s="155"/>
      <c r="G14" s="155"/>
      <c r="H14" s="155"/>
      <c r="I14" s="155"/>
      <c r="J14" s="157"/>
      <c r="K14" s="23"/>
    </row>
    <row r="15" spans="1:11" s="30" customFormat="1" ht="15.75" thickBot="1" x14ac:dyDescent="0.3">
      <c r="A15" s="23"/>
      <c r="B15" s="158">
        <v>1</v>
      </c>
      <c r="C15" s="159" t="s">
        <v>11</v>
      </c>
      <c r="D15" s="160"/>
      <c r="E15" s="159"/>
      <c r="F15" s="159"/>
      <c r="G15" s="159"/>
      <c r="H15" s="159"/>
      <c r="I15" s="159"/>
      <c r="J15" s="161"/>
      <c r="K15" s="23"/>
    </row>
    <row r="16" spans="1:11" s="30" customFormat="1" ht="30" x14ac:dyDescent="0.2">
      <c r="A16" s="23"/>
      <c r="B16" s="162" t="s">
        <v>12</v>
      </c>
      <c r="C16" s="163" t="s">
        <v>13</v>
      </c>
      <c r="D16" s="164" t="s">
        <v>14</v>
      </c>
      <c r="E16" s="165">
        <v>1</v>
      </c>
      <c r="F16" s="166">
        <v>1</v>
      </c>
      <c r="G16" s="166">
        <v>1</v>
      </c>
      <c r="H16" s="167">
        <f>SUM(E16:G16)</f>
        <v>3</v>
      </c>
      <c r="I16" s="168" t="s">
        <v>15</v>
      </c>
      <c r="J16" s="169" t="s">
        <v>15</v>
      </c>
      <c r="K16" s="23"/>
    </row>
    <row r="17" spans="1:11" s="30" customFormat="1" ht="15" x14ac:dyDescent="0.2">
      <c r="A17" s="23"/>
      <c r="B17" s="170" t="s">
        <v>16</v>
      </c>
      <c r="C17" s="171" t="s">
        <v>17</v>
      </c>
      <c r="D17" s="172" t="s">
        <v>18</v>
      </c>
      <c r="E17" s="173">
        <v>1</v>
      </c>
      <c r="F17" s="174">
        <v>1</v>
      </c>
      <c r="G17" s="174">
        <v>1</v>
      </c>
      <c r="H17" s="175">
        <f>SUM(E17:G17)</f>
        <v>3</v>
      </c>
      <c r="I17" s="176" t="s">
        <v>15</v>
      </c>
      <c r="J17" s="177" t="s">
        <v>15</v>
      </c>
      <c r="K17" s="23"/>
    </row>
    <row r="18" spans="1:11" s="30" customFormat="1" ht="30.75" thickBot="1" x14ac:dyDescent="0.25">
      <c r="A18" s="23"/>
      <c r="B18" s="178" t="s">
        <v>19</v>
      </c>
      <c r="C18" s="179" t="s">
        <v>20</v>
      </c>
      <c r="D18" s="180" t="s">
        <v>18</v>
      </c>
      <c r="E18" s="181">
        <v>1</v>
      </c>
      <c r="F18" s="182">
        <v>1</v>
      </c>
      <c r="G18" s="182">
        <v>1</v>
      </c>
      <c r="H18" s="183">
        <f>SUM(E18:G18)</f>
        <v>3</v>
      </c>
      <c r="I18" s="184" t="s">
        <v>15</v>
      </c>
      <c r="J18" s="185" t="s">
        <v>15</v>
      </c>
      <c r="K18" s="23"/>
    </row>
    <row r="19" spans="1:11" s="30" customFormat="1" ht="4.5" customHeight="1" thickBot="1" x14ac:dyDescent="0.3">
      <c r="A19" s="23"/>
      <c r="B19" s="186"/>
      <c r="C19" s="187"/>
      <c r="D19" s="188"/>
      <c r="E19" s="189"/>
      <c r="F19" s="189"/>
      <c r="G19" s="189"/>
      <c r="H19" s="189"/>
      <c r="I19" s="187"/>
      <c r="J19" s="190"/>
      <c r="K19" s="23"/>
    </row>
    <row r="20" spans="1:11" ht="15.75" thickBot="1" x14ac:dyDescent="0.3">
      <c r="A20" s="1"/>
      <c r="B20" s="158">
        <v>2</v>
      </c>
      <c r="C20" s="159" t="s">
        <v>21</v>
      </c>
      <c r="D20" s="160"/>
      <c r="E20" s="159"/>
      <c r="F20" s="159"/>
      <c r="G20" s="159"/>
      <c r="H20" s="159"/>
      <c r="I20" s="159"/>
      <c r="J20" s="161"/>
      <c r="K20" s="1"/>
    </row>
    <row r="21" spans="1:11" ht="15" x14ac:dyDescent="0.25">
      <c r="A21" s="1"/>
      <c r="B21" s="236" t="s">
        <v>22</v>
      </c>
      <c r="C21" s="237" t="s">
        <v>23</v>
      </c>
      <c r="D21" s="238" t="s">
        <v>24</v>
      </c>
      <c r="E21" s="239">
        <v>54</v>
      </c>
      <c r="F21" s="240">
        <v>36</v>
      </c>
      <c r="G21" s="240">
        <v>36</v>
      </c>
      <c r="H21" s="196">
        <f t="shared" ref="H21:H30" si="0">SUM(E21:G21)</f>
        <v>126</v>
      </c>
      <c r="I21" s="197" t="s">
        <v>15</v>
      </c>
      <c r="J21" s="169" t="s">
        <v>15</v>
      </c>
      <c r="K21" s="1"/>
    </row>
    <row r="22" spans="1:11" ht="30" x14ac:dyDescent="0.2">
      <c r="A22" s="1"/>
      <c r="B22" s="162" t="s">
        <v>25</v>
      </c>
      <c r="C22" s="171" t="s">
        <v>26</v>
      </c>
      <c r="D22" s="172" t="s">
        <v>27</v>
      </c>
      <c r="E22" s="173">
        <v>135</v>
      </c>
      <c r="F22" s="174">
        <v>45</v>
      </c>
      <c r="G22" s="174">
        <v>49</v>
      </c>
      <c r="H22" s="175">
        <f t="shared" si="0"/>
        <v>229</v>
      </c>
      <c r="I22" s="198" t="s">
        <v>15</v>
      </c>
      <c r="J22" s="177" t="s">
        <v>15</v>
      </c>
      <c r="K22" s="1"/>
    </row>
    <row r="23" spans="1:11" ht="30" x14ac:dyDescent="0.2">
      <c r="A23" s="1"/>
      <c r="B23" s="162" t="s">
        <v>28</v>
      </c>
      <c r="C23" s="171" t="s">
        <v>29</v>
      </c>
      <c r="D23" s="172" t="s">
        <v>27</v>
      </c>
      <c r="E23" s="173">
        <v>150</v>
      </c>
      <c r="F23" s="174">
        <v>80</v>
      </c>
      <c r="G23" s="174">
        <v>80</v>
      </c>
      <c r="H23" s="175">
        <f t="shared" si="0"/>
        <v>310</v>
      </c>
      <c r="I23" s="198" t="s">
        <v>15</v>
      </c>
      <c r="J23" s="177" t="s">
        <v>15</v>
      </c>
      <c r="K23" s="1"/>
    </row>
    <row r="24" spans="1:11" ht="15" x14ac:dyDescent="0.2">
      <c r="A24" s="1"/>
      <c r="B24" s="162" t="s">
        <v>30</v>
      </c>
      <c r="C24" s="171" t="s">
        <v>31</v>
      </c>
      <c r="D24" s="172" t="s">
        <v>27</v>
      </c>
      <c r="E24" s="173">
        <v>6</v>
      </c>
      <c r="F24" s="174">
        <v>4</v>
      </c>
      <c r="G24" s="174">
        <f>'[3]Costos-F. Varela'!D36</f>
        <v>4</v>
      </c>
      <c r="H24" s="175">
        <f t="shared" si="0"/>
        <v>14</v>
      </c>
      <c r="I24" s="198" t="s">
        <v>15</v>
      </c>
      <c r="J24" s="177" t="s">
        <v>15</v>
      </c>
      <c r="K24" s="1"/>
    </row>
    <row r="25" spans="1:11" ht="30" x14ac:dyDescent="0.2">
      <c r="A25" s="1"/>
      <c r="B25" s="162" t="s">
        <v>32</v>
      </c>
      <c r="C25" s="229" t="s">
        <v>33</v>
      </c>
      <c r="D25" s="199" t="s">
        <v>34</v>
      </c>
      <c r="E25" s="173">
        <v>75</v>
      </c>
      <c r="F25" s="174">
        <v>40</v>
      </c>
      <c r="G25" s="174">
        <v>40</v>
      </c>
      <c r="H25" s="222">
        <f t="shared" si="0"/>
        <v>155</v>
      </c>
      <c r="I25" s="198" t="s">
        <v>15</v>
      </c>
      <c r="J25" s="177" t="s">
        <v>15</v>
      </c>
      <c r="K25" s="1"/>
    </row>
    <row r="26" spans="1:11" ht="15" x14ac:dyDescent="0.2">
      <c r="A26" s="1"/>
      <c r="B26" s="162" t="s">
        <v>35</v>
      </c>
      <c r="C26" s="171" t="s">
        <v>36</v>
      </c>
      <c r="D26" s="172" t="s">
        <v>37</v>
      </c>
      <c r="E26" s="173">
        <v>342</v>
      </c>
      <c r="F26" s="174">
        <v>160</v>
      </c>
      <c r="G26" s="174">
        <v>160</v>
      </c>
      <c r="H26" s="175">
        <f t="shared" si="0"/>
        <v>662</v>
      </c>
      <c r="I26" s="198" t="s">
        <v>15</v>
      </c>
      <c r="J26" s="177" t="s">
        <v>15</v>
      </c>
      <c r="K26" s="1"/>
    </row>
    <row r="27" spans="1:11" ht="15" x14ac:dyDescent="0.2">
      <c r="A27" s="1"/>
      <c r="B27" s="162" t="s">
        <v>38</v>
      </c>
      <c r="C27" s="171" t="s">
        <v>39</v>
      </c>
      <c r="D27" s="172" t="s">
        <v>40</v>
      </c>
      <c r="E27" s="173">
        <f>'[3]Costos-Crovara'!D21+'[3]Costos-Crovara'!D22</f>
        <v>99.2</v>
      </c>
      <c r="F27" s="174">
        <f>'[3]Costos-Ilia'!D21+'[3]Costos-Ilia'!D22</f>
        <v>60.550000000000004</v>
      </c>
      <c r="G27" s="174">
        <f>'[3]Costos-F. Varela'!D21+'[3]Costos-F. Varela'!D22</f>
        <v>92.550000000000011</v>
      </c>
      <c r="H27" s="175">
        <f t="shared" si="0"/>
        <v>252.3</v>
      </c>
      <c r="I27" s="198" t="s">
        <v>15</v>
      </c>
      <c r="J27" s="177" t="s">
        <v>15</v>
      </c>
      <c r="K27" s="1"/>
    </row>
    <row r="28" spans="1:11" ht="15" x14ac:dyDescent="0.2">
      <c r="A28" s="1"/>
      <c r="B28" s="162" t="s">
        <v>41</v>
      </c>
      <c r="C28" s="171" t="s">
        <v>42</v>
      </c>
      <c r="D28" s="172" t="s">
        <v>14</v>
      </c>
      <c r="E28" s="173">
        <v>1</v>
      </c>
      <c r="F28" s="174">
        <v>1</v>
      </c>
      <c r="G28" s="174">
        <v>1</v>
      </c>
      <c r="H28" s="175">
        <f t="shared" si="0"/>
        <v>3</v>
      </c>
      <c r="I28" s="198" t="s">
        <v>15</v>
      </c>
      <c r="J28" s="177" t="s">
        <v>15</v>
      </c>
      <c r="K28" s="1"/>
    </row>
    <row r="29" spans="1:11" ht="30" x14ac:dyDescent="0.2">
      <c r="A29" s="1"/>
      <c r="B29" s="162" t="s">
        <v>43</v>
      </c>
      <c r="C29" s="171" t="s">
        <v>44</v>
      </c>
      <c r="D29" s="172" t="s">
        <v>14</v>
      </c>
      <c r="E29" s="173">
        <v>1</v>
      </c>
      <c r="F29" s="174">
        <v>1</v>
      </c>
      <c r="G29" s="174">
        <v>1</v>
      </c>
      <c r="H29" s="175">
        <f t="shared" si="0"/>
        <v>3</v>
      </c>
      <c r="I29" s="198" t="s">
        <v>15</v>
      </c>
      <c r="J29" s="177" t="s">
        <v>15</v>
      </c>
      <c r="K29" s="1"/>
    </row>
    <row r="30" spans="1:11" ht="15.75" thickBot="1" x14ac:dyDescent="0.25">
      <c r="A30" s="1"/>
      <c r="B30" s="241" t="s">
        <v>45</v>
      </c>
      <c r="C30" s="200" t="s">
        <v>46</v>
      </c>
      <c r="D30" s="201" t="s">
        <v>14</v>
      </c>
      <c r="E30" s="202">
        <v>1</v>
      </c>
      <c r="F30" s="203">
        <v>1</v>
      </c>
      <c r="G30" s="203">
        <v>1</v>
      </c>
      <c r="H30" s="183">
        <f t="shared" si="0"/>
        <v>3</v>
      </c>
      <c r="I30" s="234" t="s">
        <v>15</v>
      </c>
      <c r="J30" s="185" t="s">
        <v>15</v>
      </c>
      <c r="K30" s="1"/>
    </row>
    <row r="31" spans="1:11" ht="4.5" customHeight="1" x14ac:dyDescent="0.25">
      <c r="A31" s="1"/>
      <c r="B31" s="204"/>
      <c r="C31" s="205"/>
      <c r="D31" s="206"/>
      <c r="E31" s="205"/>
      <c r="F31" s="205"/>
      <c r="G31" s="205"/>
      <c r="H31" s="205"/>
      <c r="I31" s="205"/>
      <c r="J31" s="205"/>
      <c r="K31" s="1"/>
    </row>
    <row r="32" spans="1:11" ht="15" x14ac:dyDescent="0.25">
      <c r="A32" s="1"/>
      <c r="B32" s="207" t="s">
        <v>47</v>
      </c>
      <c r="C32" s="208"/>
      <c r="D32" s="209"/>
      <c r="E32" s="208"/>
      <c r="F32" s="208"/>
      <c r="G32" s="208"/>
      <c r="H32" s="208"/>
      <c r="I32" s="208"/>
      <c r="J32" s="210"/>
      <c r="K32" s="1"/>
    </row>
    <row r="33" spans="1:11" ht="33" customHeight="1" x14ac:dyDescent="0.2">
      <c r="A33" s="1"/>
      <c r="B33" s="211" t="s">
        <v>48</v>
      </c>
      <c r="C33" s="212"/>
      <c r="D33" s="212"/>
      <c r="E33" s="212"/>
      <c r="F33" s="212"/>
      <c r="G33" s="212"/>
      <c r="H33" s="212"/>
      <c r="I33" s="212"/>
      <c r="J33" s="213"/>
      <c r="K33" s="1"/>
    </row>
    <row r="34" spans="1:11" ht="15.75" x14ac:dyDescent="0.25">
      <c r="A34" s="1"/>
      <c r="B34" s="98"/>
      <c r="C34" s="99"/>
      <c r="D34" s="98"/>
      <c r="E34" s="100"/>
      <c r="F34" s="101"/>
      <c r="G34" s="102"/>
      <c r="H34" s="103"/>
      <c r="I34" s="1"/>
      <c r="J34" s="1"/>
      <c r="K34" s="1"/>
    </row>
    <row r="35" spans="1:11" x14ac:dyDescent="0.2">
      <c r="A35" s="1"/>
      <c r="B35" s="104"/>
      <c r="C35" s="105"/>
      <c r="D35" s="105"/>
      <c r="E35" s="106"/>
      <c r="F35" s="107"/>
      <c r="G35" s="108"/>
      <c r="H35" s="109"/>
      <c r="I35" s="110"/>
      <c r="J35" s="1"/>
      <c r="K35" s="1"/>
    </row>
    <row r="36" spans="1:11" ht="24.75" customHeight="1" x14ac:dyDescent="0.2">
      <c r="A36" s="1"/>
      <c r="B36" s="111"/>
      <c r="C36" s="111"/>
      <c r="D36" s="111"/>
      <c r="E36" s="111"/>
      <c r="F36" s="111"/>
      <c r="G36" s="111"/>
      <c r="H36" s="111"/>
      <c r="I36" s="110"/>
      <c r="J36" s="1"/>
      <c r="K36" s="1"/>
    </row>
    <row r="37" spans="1:11" ht="24.75" customHeight="1" x14ac:dyDescent="0.2">
      <c r="A37" s="1"/>
      <c r="B37" s="112"/>
      <c r="C37" s="112"/>
      <c r="D37" s="112"/>
      <c r="E37" s="112"/>
      <c r="F37" s="112"/>
      <c r="G37" s="112"/>
      <c r="H37" s="112"/>
      <c r="I37" s="110"/>
      <c r="J37" s="1"/>
      <c r="K37" s="1"/>
    </row>
    <row r="38" spans="1:11" x14ac:dyDescent="0.2">
      <c r="A38" s="1"/>
      <c r="B38" s="113"/>
      <c r="C38" s="113"/>
      <c r="D38" s="114"/>
      <c r="E38" s="115"/>
      <c r="F38" s="116"/>
      <c r="G38" s="113"/>
      <c r="H38" s="113"/>
      <c r="I38" s="113"/>
    </row>
  </sheetData>
  <mergeCells count="12">
    <mergeCell ref="J11:J13"/>
    <mergeCell ref="B33:J33"/>
    <mergeCell ref="B6:J6"/>
    <mergeCell ref="B7:J7"/>
    <mergeCell ref="B8:J8"/>
    <mergeCell ref="B9:J9"/>
    <mergeCell ref="B11:B13"/>
    <mergeCell ref="C11:C13"/>
    <mergeCell ref="D11:D13"/>
    <mergeCell ref="E11:G11"/>
    <mergeCell ref="H11:H13"/>
    <mergeCell ref="I11:I13"/>
  </mergeCells>
  <conditionalFormatting sqref="G33">
    <cfRule type="cellIs" dxfId="1" priority="1" operator="equal">
      <formula>100%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80" zoomScaleNormal="80" zoomScaleSheetLayoutView="80" workbookViewId="0">
      <selection activeCell="E22" sqref="E22"/>
    </sheetView>
  </sheetViews>
  <sheetFormatPr baseColWidth="10" defaultColWidth="9.5" defaultRowHeight="12.75" x14ac:dyDescent="0.2"/>
  <cols>
    <col min="1" max="1" width="1.25" style="5" customWidth="1"/>
    <col min="2" max="2" width="6.25" style="5" customWidth="1"/>
    <col min="3" max="3" width="36.25" style="5" bestFit="1" customWidth="1"/>
    <col min="4" max="4" width="7.375" style="117" bestFit="1" customWidth="1"/>
    <col min="5" max="5" width="11.625" style="118" bestFit="1" customWidth="1"/>
    <col min="6" max="6" width="10.25" style="119" bestFit="1" customWidth="1"/>
    <col min="7" max="7" width="9.625" style="5" bestFit="1" customWidth="1"/>
    <col min="8" max="8" width="13" style="5" customWidth="1"/>
    <col min="9" max="9" width="14.25" style="5" customWidth="1"/>
    <col min="10" max="10" width="13.125" style="5" customWidth="1"/>
    <col min="11" max="16384" width="9.5" style="5"/>
  </cols>
  <sheetData>
    <row r="1" spans="1:11" x14ac:dyDescent="0.2">
      <c r="A1" s="1"/>
      <c r="B1" s="1"/>
      <c r="C1" s="1"/>
      <c r="D1" s="2"/>
      <c r="E1" s="3"/>
      <c r="F1" s="4"/>
      <c r="G1" s="1"/>
      <c r="H1" s="1"/>
      <c r="I1" s="1"/>
      <c r="J1" s="1"/>
      <c r="K1" s="1"/>
    </row>
    <row r="2" spans="1:11" x14ac:dyDescent="0.2">
      <c r="A2" s="1"/>
      <c r="B2" s="1"/>
      <c r="C2" s="1"/>
      <c r="D2" s="2"/>
      <c r="E2" s="3"/>
      <c r="F2" s="4"/>
      <c r="G2" s="1"/>
      <c r="H2" s="1"/>
      <c r="I2" s="1"/>
      <c r="J2" s="1"/>
      <c r="K2" s="1"/>
    </row>
    <row r="3" spans="1:11" x14ac:dyDescent="0.2">
      <c r="A3" s="1"/>
      <c r="B3" s="1"/>
      <c r="C3" s="1"/>
      <c r="D3" s="2"/>
      <c r="E3" s="3"/>
      <c r="F3" s="4"/>
      <c r="G3" s="1"/>
      <c r="H3" s="1"/>
      <c r="I3" s="1"/>
      <c r="J3" s="1"/>
      <c r="K3" s="1"/>
    </row>
    <row r="4" spans="1:11" x14ac:dyDescent="0.2">
      <c r="A4" s="1"/>
      <c r="B4" s="1"/>
      <c r="C4" s="1"/>
      <c r="D4" s="2"/>
      <c r="E4" s="3"/>
      <c r="F4" s="4"/>
      <c r="G4" s="1"/>
      <c r="H4" s="1"/>
      <c r="I4" s="1"/>
      <c r="J4" s="1"/>
      <c r="K4" s="1"/>
    </row>
    <row r="5" spans="1:11" x14ac:dyDescent="0.2">
      <c r="A5" s="1"/>
      <c r="B5" s="1"/>
      <c r="C5" s="1"/>
      <c r="D5" s="2"/>
      <c r="E5" s="3"/>
      <c r="F5" s="4"/>
      <c r="G5" s="1"/>
      <c r="H5" s="1"/>
      <c r="I5" s="1"/>
      <c r="J5" s="1"/>
      <c r="K5" s="1"/>
    </row>
    <row r="6" spans="1:11" ht="12.75" customHeight="1" x14ac:dyDescent="0.2">
      <c r="A6" s="1"/>
      <c r="B6" s="6" t="s">
        <v>0</v>
      </c>
      <c r="C6" s="6"/>
      <c r="D6" s="6"/>
      <c r="E6" s="6"/>
      <c r="F6" s="6"/>
      <c r="G6" s="6"/>
      <c r="H6" s="6"/>
      <c r="I6" s="6"/>
      <c r="J6" s="6"/>
      <c r="K6" s="1"/>
    </row>
    <row r="7" spans="1:11" ht="12.75" customHeight="1" x14ac:dyDescent="0.2">
      <c r="A7" s="1"/>
      <c r="B7" s="6" t="s">
        <v>56</v>
      </c>
      <c r="C7" s="6"/>
      <c r="D7" s="6"/>
      <c r="E7" s="6"/>
      <c r="F7" s="6"/>
      <c r="G7" s="6"/>
      <c r="H7" s="6"/>
      <c r="I7" s="6"/>
      <c r="J7" s="6"/>
      <c r="K7" s="1"/>
    </row>
    <row r="8" spans="1:11" x14ac:dyDescent="0.2">
      <c r="A8" s="1"/>
      <c r="B8" s="6" t="s">
        <v>50</v>
      </c>
      <c r="C8" s="6"/>
      <c r="D8" s="6"/>
      <c r="E8" s="6"/>
      <c r="F8" s="6"/>
      <c r="G8" s="6"/>
      <c r="H8" s="6"/>
      <c r="I8" s="6"/>
      <c r="J8" s="6"/>
      <c r="K8" s="1"/>
    </row>
    <row r="9" spans="1:11" s="8" customFormat="1" x14ac:dyDescent="0.2">
      <c r="A9" s="7"/>
      <c r="B9" s="6" t="s">
        <v>3</v>
      </c>
      <c r="C9" s="6"/>
      <c r="D9" s="6"/>
      <c r="E9" s="6"/>
      <c r="F9" s="6"/>
      <c r="G9" s="6"/>
      <c r="H9" s="6"/>
      <c r="I9" s="6"/>
      <c r="J9" s="6"/>
      <c r="K9" s="7"/>
    </row>
    <row r="10" spans="1:11" ht="3.75" customHeight="1" thickBot="1" x14ac:dyDescent="0.3">
      <c r="A10" s="1"/>
      <c r="B10" s="9"/>
      <c r="C10" s="10"/>
      <c r="D10" s="11"/>
      <c r="E10" s="12"/>
      <c r="F10" s="13"/>
      <c r="G10" s="14"/>
      <c r="H10" s="15"/>
      <c r="I10" s="1"/>
      <c r="J10" s="1"/>
      <c r="K10" s="1"/>
    </row>
    <row r="11" spans="1:11" ht="15.75" thickBot="1" x14ac:dyDescent="0.25">
      <c r="A11" s="1"/>
      <c r="B11" s="136" t="s">
        <v>4</v>
      </c>
      <c r="C11" s="137" t="s">
        <v>5</v>
      </c>
      <c r="D11" s="138" t="s">
        <v>6</v>
      </c>
      <c r="E11" s="139" t="s">
        <v>7</v>
      </c>
      <c r="F11" s="235"/>
      <c r="G11" s="140"/>
      <c r="H11" s="137" t="s">
        <v>8</v>
      </c>
      <c r="I11" s="141" t="s">
        <v>9</v>
      </c>
      <c r="J11" s="138" t="s">
        <v>10</v>
      </c>
      <c r="K11" s="1"/>
    </row>
    <row r="12" spans="1:11" s="30" customFormat="1" ht="15" x14ac:dyDescent="0.2">
      <c r="A12" s="23"/>
      <c r="B12" s="142"/>
      <c r="C12" s="143"/>
      <c r="D12" s="144"/>
      <c r="E12" s="145" t="str">
        <f>[3]RESUMEN!I10</f>
        <v>TRIUNVIRATO</v>
      </c>
      <c r="F12" s="146" t="str">
        <f>[3]RESUMEN!I11</f>
        <v>DON BOSCO</v>
      </c>
      <c r="G12" s="146" t="str">
        <f>[3]RESUMEN!I12</f>
        <v>RIVADAVIA</v>
      </c>
      <c r="H12" s="143"/>
      <c r="I12" s="147"/>
      <c r="J12" s="144"/>
      <c r="K12" s="23"/>
    </row>
    <row r="13" spans="1:11" s="30" customFormat="1" ht="15.75" thickBot="1" x14ac:dyDescent="0.25">
      <c r="A13" s="23"/>
      <c r="B13" s="148"/>
      <c r="C13" s="149"/>
      <c r="D13" s="150"/>
      <c r="E13" s="151" t="str">
        <f>[3]RESUMEN!E10</f>
        <v>40+788</v>
      </c>
      <c r="F13" s="152" t="str">
        <f>[3]RESUMEN!E11</f>
        <v>41+416</v>
      </c>
      <c r="G13" s="152" t="str">
        <f>[3]RESUMEN!E12</f>
        <v>42+323</v>
      </c>
      <c r="H13" s="149"/>
      <c r="I13" s="153"/>
      <c r="J13" s="150"/>
      <c r="K13" s="23"/>
    </row>
    <row r="14" spans="1:11" s="30" customFormat="1" ht="3.75" customHeight="1" thickBot="1" x14ac:dyDescent="0.3">
      <c r="A14" s="23"/>
      <c r="B14" s="154"/>
      <c r="C14" s="155"/>
      <c r="D14" s="156"/>
      <c r="E14" s="155"/>
      <c r="F14" s="155"/>
      <c r="G14" s="155"/>
      <c r="H14" s="155"/>
      <c r="I14" s="155"/>
      <c r="J14" s="157"/>
      <c r="K14" s="23"/>
    </row>
    <row r="15" spans="1:11" s="30" customFormat="1" ht="15.75" thickBot="1" x14ac:dyDescent="0.3">
      <c r="A15" s="23"/>
      <c r="B15" s="158">
        <v>1</v>
      </c>
      <c r="C15" s="159" t="s">
        <v>11</v>
      </c>
      <c r="D15" s="160"/>
      <c r="E15" s="159"/>
      <c r="F15" s="159"/>
      <c r="G15" s="159"/>
      <c r="H15" s="159"/>
      <c r="I15" s="159"/>
      <c r="J15" s="161"/>
      <c r="K15" s="23"/>
    </row>
    <row r="16" spans="1:11" s="30" customFormat="1" ht="30" x14ac:dyDescent="0.2">
      <c r="A16" s="23"/>
      <c r="B16" s="162" t="s">
        <v>12</v>
      </c>
      <c r="C16" s="163" t="s">
        <v>13</v>
      </c>
      <c r="D16" s="164" t="s">
        <v>14</v>
      </c>
      <c r="E16" s="217">
        <v>1</v>
      </c>
      <c r="F16" s="218">
        <v>1</v>
      </c>
      <c r="G16" s="218">
        <v>1</v>
      </c>
      <c r="H16" s="219">
        <f>SUM(E16:G16)</f>
        <v>3</v>
      </c>
      <c r="I16" s="168" t="s">
        <v>15</v>
      </c>
      <c r="J16" s="169" t="s">
        <v>15</v>
      </c>
      <c r="K16" s="23"/>
    </row>
    <row r="17" spans="1:11" s="30" customFormat="1" ht="15" x14ac:dyDescent="0.2">
      <c r="A17" s="23"/>
      <c r="B17" s="170" t="s">
        <v>16</v>
      </c>
      <c r="C17" s="171" t="s">
        <v>17</v>
      </c>
      <c r="D17" s="172" t="s">
        <v>18</v>
      </c>
      <c r="E17" s="220">
        <v>1</v>
      </c>
      <c r="F17" s="221">
        <v>1</v>
      </c>
      <c r="G17" s="221">
        <v>1</v>
      </c>
      <c r="H17" s="222">
        <f>SUM(E17:G17)</f>
        <v>3</v>
      </c>
      <c r="I17" s="176" t="s">
        <v>15</v>
      </c>
      <c r="J17" s="177" t="s">
        <v>15</v>
      </c>
      <c r="K17" s="23"/>
    </row>
    <row r="18" spans="1:11" s="30" customFormat="1" ht="30.75" thickBot="1" x14ac:dyDescent="0.25">
      <c r="A18" s="23"/>
      <c r="B18" s="178" t="s">
        <v>19</v>
      </c>
      <c r="C18" s="179" t="s">
        <v>20</v>
      </c>
      <c r="D18" s="180" t="s">
        <v>18</v>
      </c>
      <c r="E18" s="223">
        <v>1</v>
      </c>
      <c r="F18" s="224">
        <v>1</v>
      </c>
      <c r="G18" s="224">
        <v>1</v>
      </c>
      <c r="H18" s="225">
        <f>SUM(E18:G18)</f>
        <v>3</v>
      </c>
      <c r="I18" s="184" t="s">
        <v>15</v>
      </c>
      <c r="J18" s="185" t="s">
        <v>15</v>
      </c>
      <c r="K18" s="23"/>
    </row>
    <row r="19" spans="1:11" s="30" customFormat="1" ht="3.75" customHeight="1" thickBot="1" x14ac:dyDescent="0.3">
      <c r="A19" s="23"/>
      <c r="B19" s="186"/>
      <c r="C19" s="187"/>
      <c r="D19" s="188"/>
      <c r="E19" s="189"/>
      <c r="F19" s="189"/>
      <c r="G19" s="189"/>
      <c r="H19" s="189"/>
      <c r="I19" s="187"/>
      <c r="J19" s="190"/>
      <c r="K19" s="23"/>
    </row>
    <row r="20" spans="1:11" ht="15.75" thickBot="1" x14ac:dyDescent="0.3">
      <c r="A20" s="1"/>
      <c r="B20" s="158">
        <v>2</v>
      </c>
      <c r="C20" s="159" t="s">
        <v>21</v>
      </c>
      <c r="D20" s="160"/>
      <c r="E20" s="159"/>
      <c r="F20" s="159"/>
      <c r="G20" s="159"/>
      <c r="H20" s="159"/>
      <c r="I20" s="159"/>
      <c r="J20" s="161"/>
      <c r="K20" s="1"/>
    </row>
    <row r="21" spans="1:11" ht="15" x14ac:dyDescent="0.25">
      <c r="A21" s="1"/>
      <c r="B21" s="162" t="s">
        <v>22</v>
      </c>
      <c r="C21" s="192" t="s">
        <v>23</v>
      </c>
      <c r="D21" s="193" t="s">
        <v>24</v>
      </c>
      <c r="E21" s="226">
        <v>36</v>
      </c>
      <c r="F21" s="227">
        <v>36</v>
      </c>
      <c r="G21" s="227">
        <v>36</v>
      </c>
      <c r="H21" s="228">
        <f t="shared" ref="H21:H30" si="0">SUM(E21:G21)</f>
        <v>108</v>
      </c>
      <c r="I21" s="197" t="s">
        <v>15</v>
      </c>
      <c r="J21" s="169" t="s">
        <v>15</v>
      </c>
      <c r="K21" s="1"/>
    </row>
    <row r="22" spans="1:11" ht="30" x14ac:dyDescent="0.2">
      <c r="A22" s="1"/>
      <c r="B22" s="170" t="s">
        <v>25</v>
      </c>
      <c r="C22" s="171" t="s">
        <v>26</v>
      </c>
      <c r="D22" s="172" t="s">
        <v>27</v>
      </c>
      <c r="E22" s="220">
        <v>56</v>
      </c>
      <c r="F22" s="221">
        <v>38</v>
      </c>
      <c r="G22" s="221">
        <v>83</v>
      </c>
      <c r="H22" s="222">
        <f t="shared" si="0"/>
        <v>177</v>
      </c>
      <c r="I22" s="198" t="s">
        <v>15</v>
      </c>
      <c r="J22" s="177" t="s">
        <v>15</v>
      </c>
      <c r="K22" s="1"/>
    </row>
    <row r="23" spans="1:11" ht="30" x14ac:dyDescent="0.2">
      <c r="A23" s="1"/>
      <c r="B23" s="162" t="s">
        <v>28</v>
      </c>
      <c r="C23" s="171" t="s">
        <v>29</v>
      </c>
      <c r="D23" s="172" t="s">
        <v>27</v>
      </c>
      <c r="E23" s="220">
        <v>72</v>
      </c>
      <c r="F23" s="221">
        <v>88</v>
      </c>
      <c r="G23" s="221">
        <v>108</v>
      </c>
      <c r="H23" s="222">
        <f t="shared" si="0"/>
        <v>268</v>
      </c>
      <c r="I23" s="198" t="s">
        <v>15</v>
      </c>
      <c r="J23" s="177" t="s">
        <v>15</v>
      </c>
      <c r="K23" s="1"/>
    </row>
    <row r="24" spans="1:11" ht="15" x14ac:dyDescent="0.2">
      <c r="A24" s="1"/>
      <c r="B24" s="170" t="s">
        <v>30</v>
      </c>
      <c r="C24" s="171" t="s">
        <v>31</v>
      </c>
      <c r="D24" s="172" t="s">
        <v>27</v>
      </c>
      <c r="E24" s="220">
        <f>'[3]Costos-Triunvirato'!D36</f>
        <v>4</v>
      </c>
      <c r="F24" s="221">
        <f>'[3]Costos-Don Bosco'!D36</f>
        <v>4</v>
      </c>
      <c r="G24" s="221">
        <f>'[3]Costos-Rivadavia'!D36</f>
        <v>6</v>
      </c>
      <c r="H24" s="222">
        <f t="shared" si="0"/>
        <v>14</v>
      </c>
      <c r="I24" s="198" t="s">
        <v>15</v>
      </c>
      <c r="J24" s="177" t="s">
        <v>15</v>
      </c>
      <c r="K24" s="1"/>
    </row>
    <row r="25" spans="1:11" ht="30" x14ac:dyDescent="0.2">
      <c r="A25" s="1"/>
      <c r="B25" s="162" t="s">
        <v>32</v>
      </c>
      <c r="C25" s="229" t="s">
        <v>33</v>
      </c>
      <c r="D25" s="199" t="s">
        <v>34</v>
      </c>
      <c r="E25" s="173">
        <v>36</v>
      </c>
      <c r="F25" s="174">
        <v>44</v>
      </c>
      <c r="G25" s="174">
        <v>54</v>
      </c>
      <c r="H25" s="222">
        <f t="shared" si="0"/>
        <v>134</v>
      </c>
      <c r="I25" s="198" t="s">
        <v>15</v>
      </c>
      <c r="J25" s="177" t="s">
        <v>15</v>
      </c>
      <c r="K25" s="1"/>
    </row>
    <row r="26" spans="1:11" ht="15" x14ac:dyDescent="0.2">
      <c r="A26" s="1"/>
      <c r="B26" s="170" t="s">
        <v>35</v>
      </c>
      <c r="C26" s="171" t="s">
        <v>36</v>
      </c>
      <c r="D26" s="172" t="s">
        <v>37</v>
      </c>
      <c r="E26" s="220">
        <v>160</v>
      </c>
      <c r="F26" s="221">
        <v>160</v>
      </c>
      <c r="G26" s="221">
        <v>228</v>
      </c>
      <c r="H26" s="222">
        <f t="shared" si="0"/>
        <v>548</v>
      </c>
      <c r="I26" s="198" t="s">
        <v>15</v>
      </c>
      <c r="J26" s="177" t="s">
        <v>15</v>
      </c>
      <c r="K26" s="1"/>
    </row>
    <row r="27" spans="1:11" ht="15" x14ac:dyDescent="0.2">
      <c r="A27" s="1"/>
      <c r="B27" s="162" t="s">
        <v>38</v>
      </c>
      <c r="C27" s="171" t="s">
        <v>39</v>
      </c>
      <c r="D27" s="172" t="s">
        <v>40</v>
      </c>
      <c r="E27" s="220">
        <f>'[3]Costos-Triunvirato'!D21+'[3]Costos-Triunvirato'!D22</f>
        <v>75</v>
      </c>
      <c r="F27" s="221">
        <f>'[3]Costos-Don Bosco'!D21+'[3]Costos-Don Bosco'!D22</f>
        <v>49.2</v>
      </c>
      <c r="G27" s="221">
        <f>'[3]Costos-Rivadavia'!D21+'[3]Costos-Rivadavia'!D22</f>
        <v>88.100000000000009</v>
      </c>
      <c r="H27" s="222">
        <f t="shared" si="0"/>
        <v>212.3</v>
      </c>
      <c r="I27" s="198" t="s">
        <v>15</v>
      </c>
      <c r="J27" s="177" t="s">
        <v>15</v>
      </c>
      <c r="K27" s="1"/>
    </row>
    <row r="28" spans="1:11" ht="15" x14ac:dyDescent="0.2">
      <c r="A28" s="1"/>
      <c r="B28" s="170" t="s">
        <v>41</v>
      </c>
      <c r="C28" s="171" t="s">
        <v>42</v>
      </c>
      <c r="D28" s="172" t="s">
        <v>14</v>
      </c>
      <c r="E28" s="220">
        <v>1</v>
      </c>
      <c r="F28" s="221">
        <v>1</v>
      </c>
      <c r="G28" s="221">
        <v>1</v>
      </c>
      <c r="H28" s="222">
        <f t="shared" si="0"/>
        <v>3</v>
      </c>
      <c r="I28" s="198" t="s">
        <v>15</v>
      </c>
      <c r="J28" s="177" t="s">
        <v>15</v>
      </c>
      <c r="K28" s="1"/>
    </row>
    <row r="29" spans="1:11" ht="30" x14ac:dyDescent="0.2">
      <c r="A29" s="1"/>
      <c r="B29" s="162" t="s">
        <v>43</v>
      </c>
      <c r="C29" s="171" t="s">
        <v>44</v>
      </c>
      <c r="D29" s="172" t="s">
        <v>14</v>
      </c>
      <c r="E29" s="220">
        <v>1</v>
      </c>
      <c r="F29" s="221">
        <v>1</v>
      </c>
      <c r="G29" s="221">
        <v>1</v>
      </c>
      <c r="H29" s="222">
        <f t="shared" si="0"/>
        <v>3</v>
      </c>
      <c r="I29" s="198" t="s">
        <v>15</v>
      </c>
      <c r="J29" s="177" t="s">
        <v>15</v>
      </c>
      <c r="K29" s="1"/>
    </row>
    <row r="30" spans="1:11" ht="15.75" thickBot="1" x14ac:dyDescent="0.25">
      <c r="A30" s="1"/>
      <c r="B30" s="170" t="s">
        <v>45</v>
      </c>
      <c r="C30" s="200" t="s">
        <v>46</v>
      </c>
      <c r="D30" s="201" t="s">
        <v>14</v>
      </c>
      <c r="E30" s="231">
        <v>1</v>
      </c>
      <c r="F30" s="232">
        <v>1</v>
      </c>
      <c r="G30" s="232">
        <v>1</v>
      </c>
      <c r="H30" s="225">
        <f t="shared" si="0"/>
        <v>3</v>
      </c>
      <c r="I30" s="234" t="s">
        <v>15</v>
      </c>
      <c r="J30" s="185" t="s">
        <v>15</v>
      </c>
      <c r="K30" s="1"/>
    </row>
    <row r="31" spans="1:11" ht="3.75" customHeight="1" x14ac:dyDescent="0.25">
      <c r="A31" s="1"/>
      <c r="B31" s="204"/>
      <c r="C31" s="205"/>
      <c r="D31" s="206"/>
      <c r="E31" s="205"/>
      <c r="F31" s="205"/>
      <c r="G31" s="205"/>
      <c r="H31" s="205"/>
      <c r="I31" s="205"/>
      <c r="J31" s="205"/>
      <c r="K31" s="1"/>
    </row>
    <row r="32" spans="1:11" ht="15" x14ac:dyDescent="0.25">
      <c r="A32" s="1"/>
      <c r="B32" s="207" t="s">
        <v>47</v>
      </c>
      <c r="C32" s="208"/>
      <c r="D32" s="209"/>
      <c r="E32" s="208"/>
      <c r="F32" s="208"/>
      <c r="G32" s="208"/>
      <c r="H32" s="208"/>
      <c r="I32" s="208"/>
      <c r="J32" s="210"/>
      <c r="K32" s="1"/>
    </row>
    <row r="33" spans="1:11" ht="33" customHeight="1" x14ac:dyDescent="0.2">
      <c r="A33" s="1"/>
      <c r="B33" s="211" t="s">
        <v>48</v>
      </c>
      <c r="C33" s="212"/>
      <c r="D33" s="212"/>
      <c r="E33" s="212"/>
      <c r="F33" s="212"/>
      <c r="G33" s="212"/>
      <c r="H33" s="212"/>
      <c r="I33" s="212"/>
      <c r="J33" s="213"/>
      <c r="K33" s="1"/>
    </row>
    <row r="34" spans="1:11" ht="15.75" x14ac:dyDescent="0.25">
      <c r="A34" s="1"/>
      <c r="B34" s="98"/>
      <c r="C34" s="99"/>
      <c r="D34" s="98"/>
      <c r="E34" s="100"/>
      <c r="F34" s="101"/>
      <c r="G34" s="102"/>
      <c r="H34" s="103"/>
      <c r="I34" s="1"/>
      <c r="J34" s="1"/>
      <c r="K34" s="1"/>
    </row>
    <row r="35" spans="1:11" x14ac:dyDescent="0.2">
      <c r="A35" s="1"/>
      <c r="B35" s="104"/>
      <c r="C35" s="105"/>
      <c r="D35" s="105"/>
      <c r="E35" s="106"/>
      <c r="F35" s="107"/>
      <c r="G35" s="108"/>
      <c r="H35" s="109"/>
      <c r="I35" s="110"/>
      <c r="J35" s="1"/>
      <c r="K35" s="1"/>
    </row>
    <row r="36" spans="1:11" ht="24.75" customHeight="1" x14ac:dyDescent="0.2">
      <c r="A36" s="1"/>
      <c r="B36" s="111"/>
      <c r="C36" s="111"/>
      <c r="D36" s="111"/>
      <c r="E36" s="111"/>
      <c r="F36" s="111"/>
      <c r="G36" s="111"/>
      <c r="H36" s="111"/>
      <c r="I36" s="110"/>
      <c r="J36" s="1"/>
      <c r="K36" s="1"/>
    </row>
    <row r="37" spans="1:11" ht="24.75" customHeight="1" x14ac:dyDescent="0.2">
      <c r="A37" s="1"/>
      <c r="B37" s="112"/>
      <c r="C37" s="112"/>
      <c r="D37" s="112"/>
      <c r="E37" s="112"/>
      <c r="F37" s="112"/>
      <c r="G37" s="112"/>
      <c r="H37" s="112"/>
      <c r="I37" s="110"/>
      <c r="J37" s="1"/>
      <c r="K37" s="1"/>
    </row>
    <row r="38" spans="1:11" x14ac:dyDescent="0.2">
      <c r="A38" s="1"/>
      <c r="B38" s="113"/>
      <c r="C38" s="113"/>
      <c r="D38" s="114"/>
      <c r="E38" s="115"/>
      <c r="F38" s="116"/>
      <c r="G38" s="113"/>
      <c r="H38" s="113"/>
      <c r="I38" s="113"/>
    </row>
  </sheetData>
  <mergeCells count="12">
    <mergeCell ref="J11:J13"/>
    <mergeCell ref="B33:J33"/>
    <mergeCell ref="B6:J6"/>
    <mergeCell ref="B7:J7"/>
    <mergeCell ref="B8:J8"/>
    <mergeCell ref="B9:J9"/>
    <mergeCell ref="B11:B13"/>
    <mergeCell ref="C11:C13"/>
    <mergeCell ref="D11:D13"/>
    <mergeCell ref="E11:G11"/>
    <mergeCell ref="H11:H13"/>
    <mergeCell ref="I11:I13"/>
  </mergeCells>
  <conditionalFormatting sqref="G33">
    <cfRule type="cellIs" dxfId="0" priority="1" operator="equal">
      <formula>100%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ITEMS R1</vt:lpstr>
      <vt:lpstr>ITEMS R2</vt:lpstr>
      <vt:lpstr>ITEMS R3</vt:lpstr>
      <vt:lpstr>ITEMS R4</vt:lpstr>
      <vt:lpstr>ITEMS R5</vt:lpstr>
      <vt:lpstr>ITEMS R6</vt:lpstr>
      <vt:lpstr>'ITEMS R1'!Área_de_impresión</vt:lpstr>
      <vt:lpstr>'ITEMS R2'!Área_de_impresión</vt:lpstr>
      <vt:lpstr>'ITEMS R3'!Área_de_impresión</vt:lpstr>
      <vt:lpstr>'ITEMS R4'!Área_de_impresión</vt:lpstr>
      <vt:lpstr>'ITEMS R5'!Área_de_impresión</vt:lpstr>
      <vt:lpstr>'ITEMS R6'!Área_de_impresión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Grau, Benjamín</dc:creator>
  <cp:lastModifiedBy>Grau, Benjamín</cp:lastModifiedBy>
  <dcterms:created xsi:type="dcterms:W3CDTF">2018-05-22T14:35:59Z</dcterms:created>
  <dcterms:modified xsi:type="dcterms:W3CDTF">2018-05-22T14:41:35Z</dcterms:modified>
</cp:coreProperties>
</file>