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showInkAnnotation="0" defaultThemeVersion="124226"/>
  <bookViews>
    <workbookView xWindow="0" yWindow="0" windowWidth="11235" windowHeight="8730"/>
  </bookViews>
  <sheets>
    <sheet name="Planilla Cotización" sheetId="2" r:id="rId1"/>
    <sheet name="Completar SOFSE" sheetId="4" state="hidden" r:id="rId2"/>
  </sheets>
  <definedNames>
    <definedName name="_xlnm.Print_Area" localSheetId="0">'Planilla Cotización'!$B$2:$L$36</definedName>
  </definedNames>
  <calcPr calcId="162913"/>
</workbook>
</file>

<file path=xl/calcChain.xml><?xml version="1.0" encoding="utf-8"?>
<calcChain xmlns="http://schemas.openxmlformats.org/spreadsheetml/2006/main">
  <c r="H14" i="2" l="1"/>
  <c r="D14" i="2" l="1"/>
  <c r="G14" i="2"/>
  <c r="F14" i="2"/>
  <c r="E14" i="2"/>
  <c r="C14" i="2"/>
  <c r="K14" i="2" s="1"/>
  <c r="L14" i="2" l="1"/>
  <c r="A7" i="4" l="1"/>
  <c r="H15" i="2" l="1"/>
  <c r="C15" i="2"/>
  <c r="G15" i="2"/>
  <c r="D15" i="2"/>
  <c r="E15" i="2"/>
  <c r="C16" i="2"/>
  <c r="F15" i="2"/>
  <c r="G16" i="2"/>
  <c r="A8" i="4"/>
  <c r="H17" i="2" l="1"/>
  <c r="K16" i="2"/>
  <c r="L16" i="2"/>
  <c r="F16" i="2"/>
  <c r="D16" i="2"/>
  <c r="E17" i="2"/>
  <c r="H16" i="2"/>
  <c r="E16" i="2"/>
  <c r="G17" i="2"/>
  <c r="L15" i="2"/>
  <c r="K15" i="2"/>
  <c r="A9" i="4"/>
  <c r="D17" i="2" l="1"/>
  <c r="G18" i="2"/>
  <c r="C17" i="2"/>
  <c r="F17" i="2"/>
  <c r="A10" i="4"/>
  <c r="D18" i="2" l="1"/>
  <c r="F18" i="2"/>
  <c r="E18" i="2"/>
  <c r="H18" i="2"/>
  <c r="L17" i="2"/>
  <c r="K17" i="2"/>
  <c r="C18" i="2"/>
  <c r="A11" i="4"/>
  <c r="E19" i="2" l="1"/>
  <c r="F20" i="2"/>
  <c r="G19" i="2"/>
  <c r="L18" i="2"/>
  <c r="K18" i="2"/>
  <c r="H20" i="2"/>
  <c r="D19" i="2"/>
  <c r="H19" i="2"/>
  <c r="A12" i="4"/>
  <c r="F19" i="2"/>
  <c r="C19" i="2"/>
  <c r="D20" i="2"/>
  <c r="A13" i="4"/>
  <c r="G21" i="2" l="1"/>
  <c r="F21" i="2"/>
  <c r="H21" i="2"/>
  <c r="C20" i="2"/>
  <c r="G20" i="2"/>
  <c r="D21" i="2"/>
  <c r="K19" i="2"/>
  <c r="L19" i="2"/>
  <c r="E21" i="2"/>
  <c r="A14" i="4"/>
  <c r="G22" i="2" s="1"/>
  <c r="K20" i="2" l="1"/>
  <c r="L20" i="2"/>
  <c r="A15" i="4"/>
  <c r="A16" i="4" l="1"/>
  <c r="A17" i="4" l="1"/>
  <c r="A18" i="4" l="1"/>
  <c r="A19" i="4" l="1"/>
  <c r="A20" i="4" l="1"/>
  <c r="A21" i="4" l="1"/>
  <c r="A22" i="4" l="1"/>
  <c r="A23" i="4" l="1"/>
  <c r="A24" i="4" l="1"/>
  <c r="A25" i="4" l="1"/>
  <c r="A26" i="4" l="1"/>
  <c r="A27" i="4" l="1"/>
  <c r="A28" i="4" l="1"/>
  <c r="A29" i="4" l="1"/>
  <c r="A30" i="4" l="1"/>
  <c r="A31" i="4" l="1"/>
  <c r="A32" i="4" l="1"/>
  <c r="A33" i="4" l="1"/>
  <c r="A34" i="4" l="1"/>
  <c r="A35" i="4" l="1"/>
  <c r="A36" i="4" l="1"/>
  <c r="A37" i="4" l="1"/>
  <c r="A38" i="4" l="1"/>
  <c r="A39" i="4" l="1"/>
  <c r="A40" i="4" l="1"/>
  <c r="A41" i="4" l="1"/>
  <c r="A42" i="4" l="1"/>
  <c r="A43" i="4" l="1"/>
  <c r="A44" i="4" l="1"/>
  <c r="A45" i="4" l="1"/>
  <c r="A46" i="4" l="1"/>
  <c r="A47" i="4" l="1"/>
  <c r="A48" i="4" l="1"/>
  <c r="A49" i="4" l="1"/>
  <c r="A50" i="4" l="1"/>
  <c r="A51" i="4" l="1"/>
  <c r="A52" i="4" l="1"/>
  <c r="A53" i="4" l="1"/>
  <c r="A54" i="4" l="1"/>
  <c r="A55" i="4" l="1"/>
  <c r="A56" i="4" l="1"/>
  <c r="A57" i="4" l="1"/>
  <c r="A58" i="4" l="1"/>
  <c r="A59" i="4" l="1"/>
  <c r="A60" i="4" l="1"/>
  <c r="A61" i="4" l="1"/>
  <c r="A62" i="4" l="1"/>
  <c r="A63" i="4" l="1"/>
  <c r="A64" i="4" l="1"/>
  <c r="A65" i="4" l="1"/>
  <c r="A66" i="4" l="1"/>
  <c r="A67" i="4" l="1"/>
  <c r="A68" i="4" l="1"/>
  <c r="A69" i="4" l="1"/>
  <c r="A70" i="4" l="1"/>
  <c r="A71" i="4" l="1"/>
  <c r="A72" i="4" l="1"/>
  <c r="A73" i="4" l="1"/>
  <c r="A74" i="4" l="1"/>
  <c r="A75" i="4" l="1"/>
  <c r="A76" i="4" l="1"/>
  <c r="A77" i="4" l="1"/>
  <c r="A78" i="4" l="1"/>
  <c r="A79" i="4" l="1"/>
  <c r="A80" i="4" l="1"/>
  <c r="A81" i="4" l="1"/>
  <c r="A82" i="4" l="1"/>
  <c r="A83" i="4" l="1"/>
  <c r="A84" i="4" l="1"/>
  <c r="A85" i="4" l="1"/>
  <c r="A86" i="4" l="1"/>
  <c r="A87" i="4" l="1"/>
  <c r="A88" i="4" l="1"/>
  <c r="A89" i="4" l="1"/>
  <c r="A90" i="4" l="1"/>
  <c r="A91" i="4" l="1"/>
  <c r="A92" i="4" l="1"/>
  <c r="A93" i="4" l="1"/>
  <c r="A94" i="4" l="1"/>
  <c r="A95" i="4" l="1"/>
  <c r="A96" i="4" l="1"/>
  <c r="A97" i="4" l="1"/>
  <c r="A98" i="4" l="1"/>
  <c r="A99" i="4" l="1"/>
  <c r="A100" i="4" l="1"/>
  <c r="A101" i="4" l="1"/>
  <c r="A102" i="4" l="1"/>
  <c r="A103" i="4" l="1"/>
  <c r="A104" i="4" l="1"/>
  <c r="A105" i="4" l="1"/>
  <c r="A106" i="4" l="1"/>
  <c r="A107" i="4" l="1"/>
  <c r="A108" i="4" l="1"/>
  <c r="A109" i="4" l="1"/>
  <c r="A110" i="4" l="1"/>
  <c r="A111" i="4" l="1"/>
  <c r="A112" i="4" l="1"/>
  <c r="A113" i="4" l="1"/>
  <c r="A114" i="4" l="1"/>
  <c r="A115" i="4" l="1"/>
  <c r="A116" i="4" l="1"/>
  <c r="A117" i="4" l="1"/>
  <c r="A118" i="4" l="1"/>
  <c r="A119" i="4" l="1"/>
  <c r="A120" i="4" l="1"/>
  <c r="A121" i="4" l="1"/>
  <c r="A122" i="4" l="1"/>
  <c r="A123" i="4" l="1"/>
  <c r="A124" i="4" l="1"/>
  <c r="A125" i="4" l="1"/>
  <c r="A126" i="4" l="1"/>
  <c r="A127" i="4" l="1"/>
  <c r="A128" i="4" l="1"/>
  <c r="A129" i="4" l="1"/>
  <c r="A130" i="4" l="1"/>
  <c r="A131" i="4" l="1"/>
  <c r="A132" i="4" l="1"/>
  <c r="A133" i="4" l="1"/>
  <c r="A134" i="4" l="1"/>
  <c r="A135" i="4" l="1"/>
  <c r="A136" i="4" l="1"/>
  <c r="A137" i="4" l="1"/>
  <c r="A138" i="4" l="1"/>
  <c r="A139" i="4" l="1"/>
  <c r="A140" i="4" l="1"/>
  <c r="A141" i="4" l="1"/>
  <c r="A142" i="4" l="1"/>
  <c r="A143" i="4" l="1"/>
  <c r="A144" i="4" l="1"/>
  <c r="A145" i="4" l="1"/>
  <c r="A146" i="4" l="1"/>
  <c r="A147" i="4" l="1"/>
  <c r="A148" i="4" l="1"/>
  <c r="A149" i="4" l="1"/>
  <c r="A150" i="4" l="1"/>
  <c r="A151" i="4" l="1"/>
  <c r="A152" i="4" l="1"/>
  <c r="A153" i="4" l="1"/>
  <c r="A154" i="4" l="1"/>
  <c r="A155" i="4" l="1"/>
  <c r="A156" i="4" l="1"/>
  <c r="A157" i="4" l="1"/>
  <c r="A158" i="4" l="1"/>
  <c r="A159" i="4" l="1"/>
  <c r="A160" i="4" l="1"/>
  <c r="A161" i="4" l="1"/>
  <c r="A162" i="4" l="1"/>
  <c r="A163" i="4" l="1"/>
  <c r="A164" i="4" l="1"/>
  <c r="A165" i="4" l="1"/>
  <c r="A166" i="4" l="1"/>
  <c r="A167" i="4" l="1"/>
  <c r="A168" i="4" l="1"/>
  <c r="A169" i="4" l="1"/>
  <c r="A170" i="4" l="1"/>
  <c r="A171" i="4" l="1"/>
  <c r="A172" i="4" l="1"/>
  <c r="A173" i="4" l="1"/>
  <c r="A174" i="4" l="1"/>
  <c r="A175" i="4" l="1"/>
  <c r="A176" i="4" l="1"/>
  <c r="A177" i="4" l="1"/>
  <c r="A178" i="4" l="1"/>
  <c r="A179" i="4" l="1"/>
  <c r="A180" i="4" l="1"/>
  <c r="G24" i="2" l="1"/>
  <c r="F24" i="2"/>
  <c r="D22" i="2"/>
  <c r="G23" i="2"/>
  <c r="C21" i="2"/>
  <c r="E20" i="2"/>
  <c r="C24" i="2"/>
  <c r="D24" i="2"/>
  <c r="H24" i="2"/>
  <c r="F22" i="2"/>
  <c r="C23" i="2"/>
  <c r="D23" i="2"/>
  <c r="E23" i="2"/>
  <c r="E24" i="2"/>
  <c r="H23" i="2"/>
  <c r="E22" i="2"/>
  <c r="H22" i="2"/>
  <c r="C22" i="2"/>
  <c r="F23" i="2"/>
  <c r="K23" i="2" l="1"/>
  <c r="L23" i="2"/>
  <c r="K24" i="2"/>
  <c r="L24" i="2"/>
  <c r="L22" i="2"/>
  <c r="K22" i="2"/>
  <c r="K21" i="2"/>
  <c r="K25" i="2" s="1"/>
  <c r="L26" i="2" s="1"/>
  <c r="L21" i="2"/>
  <c r="L25" i="2" s="1"/>
  <c r="L27" i="2" l="1"/>
</calcChain>
</file>

<file path=xl/sharedStrings.xml><?xml version="1.0" encoding="utf-8"?>
<sst xmlns="http://schemas.openxmlformats.org/spreadsheetml/2006/main" count="238" uniqueCount="58">
  <si>
    <t>Tel.:</t>
  </si>
  <si>
    <t>E-Mail:</t>
  </si>
  <si>
    <t>U/M</t>
  </si>
  <si>
    <t>Moneda:</t>
  </si>
  <si>
    <t>Razón Social</t>
  </si>
  <si>
    <t>Cantidad</t>
  </si>
  <si>
    <t>DETALLE PROVEEDOR</t>
  </si>
  <si>
    <t>I.V.A.</t>
  </si>
  <si>
    <t>Item</t>
  </si>
  <si>
    <t>Clase de Contratación:</t>
  </si>
  <si>
    <t>C.U.I.T.</t>
  </si>
  <si>
    <t>Descripción</t>
  </si>
  <si>
    <t>Precio Unitario</t>
  </si>
  <si>
    <t>Subtotal I.V.A. $</t>
  </si>
  <si>
    <t>Items a cotizar:</t>
  </si>
  <si>
    <t>Refencia de Fábrica</t>
  </si>
  <si>
    <t>Referencia de Fábrica</t>
  </si>
  <si>
    <t>Renglón</t>
  </si>
  <si>
    <t>Código SAP</t>
  </si>
  <si>
    <t>Subtotal 
(sin I.V.A.)</t>
  </si>
  <si>
    <t>Total letras</t>
  </si>
  <si>
    <t>Subtotal (sin I.V.A.)</t>
  </si>
  <si>
    <t>Total  (con I.V.A.)</t>
  </si>
  <si>
    <t>Plano / ET</t>
  </si>
  <si>
    <t>Descripción SAP</t>
  </si>
  <si>
    <t>I.V.A. 
(%)</t>
  </si>
  <si>
    <t>C/U</t>
  </si>
  <si>
    <t>Procedimiento de Selección N°:</t>
  </si>
  <si>
    <t xml:space="preserve">Expediente: </t>
  </si>
  <si>
    <r>
      <t>Condición de pago:</t>
    </r>
    <r>
      <rPr>
        <sz val="10"/>
        <rFont val="Arial"/>
        <family val="2"/>
      </rPr>
      <t xml:space="preserve"> Según pliego</t>
    </r>
  </si>
  <si>
    <r>
      <t>Plazo de entrega:</t>
    </r>
    <r>
      <rPr>
        <sz val="10"/>
        <rFont val="Arial"/>
        <family val="2"/>
      </rPr>
      <t xml:space="preserve"> Según pliego</t>
    </r>
  </si>
  <si>
    <r>
      <t>Lugar de entrega:</t>
    </r>
    <r>
      <rPr>
        <sz val="10"/>
        <rFont val="Arial"/>
        <family val="2"/>
      </rPr>
      <t xml:space="preserve"> Según pliego</t>
    </r>
  </si>
  <si>
    <r>
      <t>Mantenimiento de oferta:</t>
    </r>
    <r>
      <rPr>
        <sz val="10"/>
        <rFont val="Arial"/>
        <family val="2"/>
      </rPr>
      <t xml:space="preserve"> Según pliego</t>
    </r>
  </si>
  <si>
    <t>Nomenclador</t>
  </si>
  <si>
    <t>TRABAJOS Y REPUESTOS BÁSICOS PARA LA REPARACIÓN 
DEL BOGIE QSJZ8 DE LOCOMOTORA SDD7</t>
  </si>
  <si>
    <t>ET 0046/21 - EMISIÓN 3</t>
  </si>
  <si>
    <t>PLACA SEG P/BULON LATERAL DE CARCAZA 0.3</t>
  </si>
  <si>
    <t>BULON FIJACION P/CAJA TRANS PLANO: 0.32.</t>
  </si>
  <si>
    <t>BLOQ P/CAJA D/PTA EJE 606040200013 ,PLAN</t>
  </si>
  <si>
    <t>TAPA P/BARRA DE TRACCIÓN PUNTA DE EJE 06</t>
  </si>
  <si>
    <t>ELASTICO DE GOMA SPENCER P/SUSP PRIM 060</t>
  </si>
  <si>
    <t>SUPLEM P/SUSP PRIM PLANO:0.32.1.01.2LSMR</t>
  </si>
  <si>
    <t>VALV ARENA 0606040800009 P/LOCOMOTORA CS</t>
  </si>
  <si>
    <t>ALMOHADILLA P/BARRA ELEVACION PLANO:0.32</t>
  </si>
  <si>
    <t>0.32.1.02.0LSMR001</t>
  </si>
  <si>
    <t>0.32.1.02.1100 A</t>
  </si>
  <si>
    <t>0.32.1.05.1LSMR003 REV. A</t>
  </si>
  <si>
    <t>0.32.1.05.1LSMR002</t>
  </si>
  <si>
    <t>0.32.1.01.2250 REV A</t>
  </si>
  <si>
    <t>0.32.1.01.2LSMR001</t>
  </si>
  <si>
    <t>--</t>
  </si>
  <si>
    <t>0.32.1.01.1022</t>
  </si>
  <si>
    <t>REPARACIÓN DE FISURA, MECANIZADA, RELLENADA Y
TRATAMIENTO TÉRMICO.</t>
  </si>
  <si>
    <t>REPARACIÓN POR APORTE DE SOLDADURA, MECANIZADO,
RECRECIDO, MECANIZADO FINAL Y TRATAMIENTO TÉRMICO.</t>
  </si>
  <si>
    <t xml:space="preserve"> --</t>
  </si>
  <si>
    <t>Especificación Técnica</t>
  </si>
  <si>
    <t>ET 0046/21 - EMISIÓN 3 APARTADO 14.2</t>
  </si>
  <si>
    <t>ANEXO A - PLANILLA DE COTIZACIÓN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</si>
</sst>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[$$-2C0A]#,###.00;[Red]\([$$-2C0A]#,###.00\)"/>
    <numFmt numFmtId="165" formatCode="_ &quot;$ &quot;* #,##0.00_ ;_ &quot;$ &quot;* \-#,##0.00_ ;_ &quot;$ &quot;* \-??_ ;_ @_ "/>
  </numFmts>
  <fonts count="1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u/>
      <sz val="11"/>
      <name val="Arial"/>
      <family val="2"/>
    </font>
    <font>
      <b/>
      <u/>
      <sz val="10"/>
      <color theme="1"/>
      <name val="Arial"/>
      <family val="2"/>
    </font>
    <font>
      <sz val="10"/>
      <name val="Mang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u/>
      <sz val="12"/>
      <color theme="1"/>
      <name val="Arial"/>
      <family val="2"/>
    </font>
    <font>
      <u/>
      <sz val="10"/>
      <name val="Arial"/>
      <family val="2"/>
    </font>
    <font>
      <sz val="8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5F97D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0" fillId="0" borderId="0" applyFill="0" applyBorder="0" applyAlignment="0" applyProtection="0"/>
  </cellStyleXfs>
  <cellXfs count="123">
    <xf numFmtId="0" fontId="0" fillId="0" borderId="0" xfId="0"/>
    <xf numFmtId="0" fontId="7" fillId="6" borderId="0" xfId="0" applyFont="1" applyFill="1" applyBorder="1" applyProtection="1">
      <protection locked="0"/>
    </xf>
    <xf numFmtId="0" fontId="1" fillId="6" borderId="17" xfId="1" applyFont="1" applyFill="1" applyBorder="1" applyAlignment="1" applyProtection="1">
      <alignment horizontal="center" vertical="center"/>
      <protection hidden="1"/>
    </xf>
    <xf numFmtId="0" fontId="1" fillId="6" borderId="16" xfId="1" applyFont="1" applyFill="1" applyBorder="1" applyAlignment="1" applyProtection="1">
      <alignment horizontal="center" vertical="center" wrapText="1"/>
      <protection hidden="1"/>
    </xf>
    <xf numFmtId="0" fontId="5" fillId="6" borderId="6" xfId="1" applyFont="1" applyFill="1" applyBorder="1" applyAlignment="1" applyProtection="1">
      <alignment vertical="center"/>
      <protection hidden="1"/>
    </xf>
    <xf numFmtId="0" fontId="7" fillId="6" borderId="0" xfId="0" applyFont="1" applyFill="1" applyBorder="1" applyProtection="1">
      <protection hidden="1"/>
    </xf>
    <xf numFmtId="0" fontId="8" fillId="6" borderId="17" xfId="1" applyFont="1" applyFill="1" applyBorder="1" applyAlignment="1" applyProtection="1">
      <alignment horizontal="left" vertical="center"/>
      <protection hidden="1"/>
    </xf>
    <xf numFmtId="0" fontId="8" fillId="6" borderId="17" xfId="1" applyFont="1" applyFill="1" applyBorder="1" applyAlignment="1" applyProtection="1">
      <alignment vertical="center" wrapText="1"/>
      <protection locked="0"/>
    </xf>
    <xf numFmtId="0" fontId="7" fillId="6" borderId="11" xfId="0" applyFont="1" applyFill="1" applyBorder="1" applyProtection="1">
      <protection locked="0"/>
    </xf>
    <xf numFmtId="0" fontId="7" fillId="6" borderId="19" xfId="0" applyFont="1" applyFill="1" applyBorder="1" applyProtection="1">
      <protection locked="0"/>
    </xf>
    <xf numFmtId="0" fontId="3" fillId="5" borderId="0" xfId="1" applyFont="1" applyFill="1" applyBorder="1" applyAlignment="1" applyProtection="1">
      <alignment vertical="center"/>
      <protection hidden="1"/>
    </xf>
    <xf numFmtId="0" fontId="7" fillId="6" borderId="8" xfId="0" applyFont="1" applyFill="1" applyBorder="1" applyProtection="1">
      <protection hidden="1"/>
    </xf>
    <xf numFmtId="0" fontId="7" fillId="6" borderId="9" xfId="0" applyFont="1" applyFill="1" applyBorder="1" applyProtection="1">
      <protection hidden="1"/>
    </xf>
    <xf numFmtId="0" fontId="3" fillId="5" borderId="9" xfId="1" applyFont="1" applyFill="1" applyBorder="1" applyAlignment="1" applyProtection="1">
      <alignment horizontal="center"/>
      <protection hidden="1"/>
    </xf>
    <xf numFmtId="0" fontId="7" fillId="6" borderId="21" xfId="0" applyFont="1" applyFill="1" applyBorder="1" applyProtection="1">
      <protection locked="0"/>
    </xf>
    <xf numFmtId="4" fontId="6" fillId="6" borderId="18" xfId="0" applyNumberFormat="1" applyFont="1" applyFill="1" applyBorder="1" applyAlignment="1" applyProtection="1">
      <alignment horizontal="right" vertical="center" wrapText="1"/>
    </xf>
    <xf numFmtId="0" fontId="1" fillId="4" borderId="6" xfId="1" applyFont="1" applyFill="1" applyBorder="1" applyProtection="1">
      <protection hidden="1"/>
    </xf>
    <xf numFmtId="0" fontId="1" fillId="4" borderId="0" xfId="1" applyFont="1" applyFill="1" applyBorder="1" applyProtection="1">
      <protection hidden="1"/>
    </xf>
    <xf numFmtId="0" fontId="1" fillId="4" borderId="0" xfId="1" applyFont="1" applyFill="1" applyBorder="1" applyAlignment="1" applyProtection="1">
      <alignment horizontal="left" vertical="center"/>
      <protection hidden="1"/>
    </xf>
    <xf numFmtId="0" fontId="1" fillId="4" borderId="14" xfId="1" applyFont="1" applyFill="1" applyBorder="1" applyAlignment="1" applyProtection="1">
      <alignment horizontal="left" vertical="center"/>
      <protection hidden="1"/>
    </xf>
    <xf numFmtId="0" fontId="1" fillId="4" borderId="8" xfId="1" applyFont="1" applyFill="1" applyBorder="1" applyProtection="1">
      <protection hidden="1"/>
    </xf>
    <xf numFmtId="0" fontId="1" fillId="4" borderId="9" xfId="1" applyFont="1" applyFill="1" applyBorder="1" applyProtection="1">
      <protection hidden="1"/>
    </xf>
    <xf numFmtId="0" fontId="1" fillId="4" borderId="9" xfId="1" applyFont="1" applyFill="1" applyBorder="1" applyAlignment="1" applyProtection="1">
      <alignment horizontal="left" vertical="center"/>
      <protection hidden="1"/>
    </xf>
    <xf numFmtId="0" fontId="1" fillId="4" borderId="13" xfId="1" applyFont="1" applyFill="1" applyBorder="1" applyAlignment="1" applyProtection="1">
      <alignment horizontal="left" vertical="center"/>
      <protection hidden="1"/>
    </xf>
    <xf numFmtId="0" fontId="7" fillId="5" borderId="0" xfId="0" applyFont="1" applyFill="1" applyProtection="1">
      <protection hidden="1"/>
    </xf>
    <xf numFmtId="0" fontId="7" fillId="5" borderId="0" xfId="0" applyFont="1" applyFill="1" applyBorder="1" applyProtection="1">
      <protection hidden="1"/>
    </xf>
    <xf numFmtId="4" fontId="6" fillId="6" borderId="27" xfId="0" applyNumberFormat="1" applyFont="1" applyFill="1" applyBorder="1" applyAlignment="1" applyProtection="1">
      <alignment horizontal="right" vertical="center" wrapText="1"/>
    </xf>
    <xf numFmtId="4" fontId="6" fillId="6" borderId="29" xfId="0" applyNumberFormat="1" applyFont="1" applyFill="1" applyBorder="1" applyAlignment="1" applyProtection="1">
      <alignment horizontal="right" vertical="center" wrapText="1"/>
    </xf>
    <xf numFmtId="0" fontId="9" fillId="5" borderId="0" xfId="0" applyFont="1" applyFill="1" applyProtection="1">
      <protection hidden="1"/>
    </xf>
    <xf numFmtId="0" fontId="11" fillId="5" borderId="0" xfId="1" applyFont="1" applyFill="1" applyBorder="1" applyAlignment="1" applyProtection="1">
      <alignment vertical="center"/>
      <protection hidden="1"/>
    </xf>
    <xf numFmtId="4" fontId="2" fillId="3" borderId="9" xfId="2" applyNumberFormat="1" applyFont="1" applyFill="1" applyBorder="1" applyAlignment="1" applyProtection="1">
      <alignment horizontal="right" vertical="center"/>
      <protection locked="0"/>
    </xf>
    <xf numFmtId="4" fontId="2" fillId="3" borderId="9" xfId="2" applyNumberFormat="1" applyFont="1" applyFill="1" applyBorder="1" applyAlignment="1" applyProtection="1">
      <alignment horizontal="right" vertical="center"/>
    </xf>
    <xf numFmtId="43" fontId="2" fillId="3" borderId="13" xfId="3" applyFont="1" applyFill="1" applyBorder="1" applyAlignment="1" applyProtection="1">
      <alignment vertical="center"/>
    </xf>
    <xf numFmtId="4" fontId="2" fillId="3" borderId="13" xfId="2" applyNumberFormat="1" applyFont="1" applyFill="1" applyBorder="1" applyAlignment="1" applyProtection="1">
      <alignment vertical="center"/>
    </xf>
    <xf numFmtId="0" fontId="1" fillId="2" borderId="16" xfId="1" applyFont="1" applyFill="1" applyBorder="1" applyAlignment="1" applyProtection="1">
      <alignment horizontal="center" vertical="center"/>
      <protection hidden="1"/>
    </xf>
    <xf numFmtId="0" fontId="13" fillId="7" borderId="0" xfId="0" applyFont="1" applyFill="1" applyProtection="1">
      <protection hidden="1"/>
    </xf>
    <xf numFmtId="0" fontId="1" fillId="2" borderId="10" xfId="1" applyFont="1" applyFill="1" applyBorder="1" applyAlignment="1" applyProtection="1">
      <alignment horizontal="center" vertical="center"/>
      <protection hidden="1"/>
    </xf>
    <xf numFmtId="0" fontId="1" fillId="6" borderId="10" xfId="1" applyFont="1" applyFill="1" applyBorder="1" applyAlignment="1" applyProtection="1">
      <alignment horizontal="center" vertical="center" wrapText="1"/>
      <protection hidden="1"/>
    </xf>
    <xf numFmtId="0" fontId="8" fillId="6" borderId="17" xfId="1" applyFont="1" applyFill="1" applyBorder="1" applyAlignment="1" applyProtection="1">
      <alignment horizontal="left" vertical="center" wrapText="1"/>
      <protection hidden="1"/>
    </xf>
    <xf numFmtId="0" fontId="1" fillId="6" borderId="30" xfId="1" applyFont="1" applyFill="1" applyBorder="1" applyAlignment="1" applyProtection="1">
      <alignment horizontal="center" vertical="center"/>
      <protection hidden="1"/>
    </xf>
    <xf numFmtId="4" fontId="6" fillId="6" borderId="10" xfId="0" applyNumberFormat="1" applyFont="1" applyFill="1" applyBorder="1" applyAlignment="1" applyProtection="1">
      <alignment horizontal="right" vertical="center" wrapText="1"/>
    </xf>
    <xf numFmtId="0" fontId="2" fillId="3" borderId="5" xfId="1" applyFont="1" applyFill="1" applyBorder="1" applyAlignment="1" applyProtection="1">
      <alignment horizontal="right" vertical="center"/>
      <protection hidden="1"/>
    </xf>
    <xf numFmtId="0" fontId="2" fillId="3" borderId="4" xfId="1" applyFont="1" applyFill="1" applyBorder="1" applyAlignment="1" applyProtection="1">
      <alignment horizontal="right" vertical="center"/>
      <protection hidden="1"/>
    </xf>
    <xf numFmtId="0" fontId="2" fillId="3" borderId="15" xfId="1" applyFont="1" applyFill="1" applyBorder="1" applyAlignment="1" applyProtection="1">
      <alignment horizontal="right" vertical="center"/>
      <protection hidden="1"/>
    </xf>
    <xf numFmtId="0" fontId="2" fillId="3" borderId="9" xfId="1" applyFont="1" applyFill="1" applyBorder="1" applyAlignment="1" applyProtection="1">
      <alignment horizontal="right" vertical="center"/>
      <protection hidden="1"/>
    </xf>
    <xf numFmtId="0" fontId="2" fillId="3" borderId="4" xfId="1" applyFont="1" applyFill="1" applyBorder="1" applyAlignment="1" applyProtection="1">
      <alignment horizontal="right" vertical="center"/>
      <protection hidden="1"/>
    </xf>
    <xf numFmtId="4" fontId="2" fillId="3" borderId="15" xfId="2" applyNumberFormat="1" applyFont="1" applyFill="1" applyBorder="1" applyAlignment="1" applyProtection="1">
      <alignment horizontal="right" vertical="center"/>
    </xf>
    <xf numFmtId="0" fontId="1" fillId="6" borderId="10" xfId="1" applyFont="1" applyFill="1" applyBorder="1" applyAlignment="1" applyProtection="1">
      <alignment horizontal="center" vertical="center"/>
      <protection hidden="1"/>
    </xf>
    <xf numFmtId="4" fontId="2" fillId="3" borderId="4" xfId="2" applyNumberFormat="1" applyFont="1" applyFill="1" applyBorder="1" applyAlignment="1" applyProtection="1">
      <alignment horizontal="right" vertical="center"/>
      <protection locked="0"/>
    </xf>
    <xf numFmtId="0" fontId="15" fillId="8" borderId="16" xfId="0" applyFont="1" applyFill="1" applyBorder="1" applyAlignment="1">
      <alignment horizontal="center" vertical="center" wrapText="1"/>
    </xf>
    <xf numFmtId="0" fontId="15" fillId="8" borderId="16" xfId="0" applyFont="1" applyFill="1" applyBorder="1" applyAlignment="1">
      <alignment horizontal="center" vertical="center" wrapText="1"/>
    </xf>
    <xf numFmtId="0" fontId="15" fillId="8" borderId="16" xfId="0" applyFont="1" applyFill="1" applyBorder="1" applyAlignment="1">
      <alignment horizontal="center" vertical="center" wrapText="1"/>
    </xf>
    <xf numFmtId="0" fontId="15" fillId="8" borderId="16" xfId="0" applyFont="1" applyFill="1" applyBorder="1" applyAlignment="1">
      <alignment horizontal="center" vertical="center" wrapText="1"/>
    </xf>
    <xf numFmtId="0" fontId="15" fillId="8" borderId="16" xfId="0" applyFont="1" applyFill="1" applyBorder="1" applyAlignment="1">
      <alignment horizontal="center" vertical="center" wrapText="1"/>
    </xf>
    <xf numFmtId="14" fontId="15" fillId="8" borderId="16" xfId="0" applyNumberFormat="1" applyFont="1" applyFill="1" applyBorder="1" applyAlignment="1">
      <alignment horizontal="center" vertical="center" wrapText="1"/>
    </xf>
    <xf numFmtId="0" fontId="15" fillId="8" borderId="16" xfId="0" applyFont="1" applyFill="1" applyBorder="1" applyAlignment="1">
      <alignment horizontal="center" vertical="center" wrapText="1"/>
    </xf>
    <xf numFmtId="0" fontId="8" fillId="6" borderId="7" xfId="1" applyFont="1" applyFill="1" applyBorder="1" applyAlignment="1" applyProtection="1">
      <alignment horizontal="left" vertical="center" wrapText="1"/>
      <protection hidden="1"/>
    </xf>
    <xf numFmtId="0" fontId="11" fillId="6" borderId="0" xfId="1" applyFont="1" applyFill="1" applyBorder="1" applyAlignment="1" applyProtection="1">
      <alignment vertical="center" wrapText="1"/>
      <protection hidden="1"/>
    </xf>
    <xf numFmtId="0" fontId="8" fillId="6" borderId="0" xfId="1" applyFont="1" applyFill="1" applyBorder="1" applyAlignment="1" applyProtection="1">
      <alignment vertical="center"/>
      <protection hidden="1"/>
    </xf>
    <xf numFmtId="0" fontId="8" fillId="6" borderId="0" xfId="1" applyFont="1" applyFill="1" applyBorder="1" applyAlignment="1" applyProtection="1">
      <alignment vertical="center" wrapText="1"/>
      <protection hidden="1"/>
    </xf>
    <xf numFmtId="0" fontId="8" fillId="6" borderId="2" xfId="1" applyFont="1" applyFill="1" applyBorder="1" applyAlignment="1" applyProtection="1">
      <alignment vertical="center"/>
      <protection hidden="1"/>
    </xf>
    <xf numFmtId="0" fontId="11" fillId="5" borderId="2" xfId="1" applyFont="1" applyFill="1" applyBorder="1" applyAlignment="1" applyProtection="1">
      <alignment vertical="center" wrapText="1"/>
      <protection hidden="1"/>
    </xf>
    <xf numFmtId="0" fontId="12" fillId="6" borderId="0" xfId="0" applyFont="1" applyFill="1" applyBorder="1" applyAlignment="1" applyProtection="1">
      <alignment vertical="center" wrapText="1"/>
      <protection hidden="1"/>
    </xf>
    <xf numFmtId="0" fontId="5" fillId="6" borderId="1" xfId="1" applyFont="1" applyFill="1" applyBorder="1" applyAlignment="1" applyProtection="1">
      <alignment vertical="center"/>
      <protection hidden="1"/>
    </xf>
    <xf numFmtId="0" fontId="14" fillId="5" borderId="5" xfId="1" applyFont="1" applyFill="1" applyBorder="1" applyAlignment="1" applyProtection="1">
      <alignment vertical="center"/>
      <protection hidden="1"/>
    </xf>
    <xf numFmtId="0" fontId="14" fillId="5" borderId="4" xfId="1" applyFont="1" applyFill="1" applyBorder="1" applyAlignment="1" applyProtection="1">
      <alignment vertical="center"/>
      <protection hidden="1"/>
    </xf>
    <xf numFmtId="0" fontId="1" fillId="5" borderId="4" xfId="1" applyFont="1" applyFill="1" applyBorder="1" applyAlignment="1" applyProtection="1">
      <alignment vertical="center"/>
      <protection hidden="1"/>
    </xf>
    <xf numFmtId="0" fontId="1" fillId="5" borderId="15" xfId="1" applyFont="1" applyFill="1" applyBorder="1" applyAlignment="1" applyProtection="1">
      <alignment vertical="center"/>
      <protection hidden="1"/>
    </xf>
    <xf numFmtId="0" fontId="7" fillId="6" borderId="6" xfId="0" applyFont="1" applyFill="1" applyBorder="1" applyProtection="1">
      <protection locked="0"/>
    </xf>
    <xf numFmtId="0" fontId="15" fillId="8" borderId="16" xfId="0" quotePrefix="1" applyFont="1" applyFill="1" applyBorder="1" applyAlignment="1">
      <alignment horizontal="center" vertical="center" wrapText="1"/>
    </xf>
    <xf numFmtId="10" fontId="3" fillId="6" borderId="10" xfId="1" applyNumberFormat="1" applyFont="1" applyFill="1" applyBorder="1" applyAlignment="1" applyProtection="1">
      <alignment horizontal="center" vertical="center"/>
      <protection hidden="1"/>
    </xf>
    <xf numFmtId="0" fontId="2" fillId="3" borderId="4" xfId="1" applyFont="1" applyFill="1" applyBorder="1" applyAlignment="1" applyProtection="1">
      <alignment horizontal="right" vertical="center"/>
      <protection hidden="1"/>
    </xf>
    <xf numFmtId="1" fontId="15" fillId="8" borderId="16" xfId="0" applyNumberFormat="1" applyFont="1" applyFill="1" applyBorder="1" applyAlignment="1">
      <alignment horizontal="center" vertical="center" wrapText="1"/>
    </xf>
    <xf numFmtId="0" fontId="11" fillId="5" borderId="0" xfId="1" applyFont="1" applyFill="1" applyBorder="1" applyAlignment="1" applyProtection="1">
      <alignment vertical="center" wrapText="1"/>
      <protection hidden="1"/>
    </xf>
    <xf numFmtId="1" fontId="1" fillId="5" borderId="10" xfId="1" applyNumberFormat="1" applyFont="1" applyFill="1" applyBorder="1" applyAlignment="1" applyProtection="1">
      <alignment horizontal="center" vertical="center"/>
      <protection hidden="1"/>
    </xf>
    <xf numFmtId="1" fontId="1" fillId="5" borderId="10" xfId="1" applyNumberFormat="1" applyFont="1" applyFill="1" applyBorder="1" applyAlignment="1" applyProtection="1">
      <alignment horizontal="center" vertical="center" wrapText="1"/>
      <protection hidden="1"/>
    </xf>
    <xf numFmtId="0" fontId="1" fillId="5" borderId="35" xfId="1" applyFont="1" applyFill="1" applyBorder="1" applyAlignment="1" applyProtection="1">
      <alignment horizontal="center" vertical="center" wrapText="1"/>
      <protection hidden="1"/>
    </xf>
    <xf numFmtId="0" fontId="3" fillId="6" borderId="30" xfId="1" applyFont="1" applyFill="1" applyBorder="1" applyAlignment="1" applyProtection="1">
      <alignment horizontal="center" vertical="center"/>
      <protection hidden="1"/>
    </xf>
    <xf numFmtId="0" fontId="3" fillId="6" borderId="17" xfId="1" applyFont="1" applyFill="1" applyBorder="1" applyAlignment="1" applyProtection="1">
      <alignment horizontal="center" vertical="center"/>
      <protection hidden="1"/>
    </xf>
    <xf numFmtId="4" fontId="6" fillId="6" borderId="17" xfId="0" applyNumberFormat="1" applyFont="1" applyFill="1" applyBorder="1" applyAlignment="1" applyProtection="1">
      <alignment horizontal="right" vertical="center"/>
      <protection locked="0"/>
    </xf>
    <xf numFmtId="4" fontId="6" fillId="6" borderId="12" xfId="0" applyNumberFormat="1" applyFont="1" applyFill="1" applyBorder="1" applyAlignment="1" applyProtection="1">
      <alignment horizontal="right" vertical="center"/>
      <protection locked="0"/>
    </xf>
    <xf numFmtId="10" fontId="3" fillId="6" borderId="28" xfId="1" applyNumberFormat="1" applyFont="1" applyFill="1" applyBorder="1" applyAlignment="1" applyProtection="1">
      <alignment horizontal="center" vertical="center"/>
      <protection hidden="1"/>
    </xf>
    <xf numFmtId="4" fontId="6" fillId="6" borderId="28" xfId="0" applyNumberFormat="1" applyFont="1" applyFill="1" applyBorder="1" applyAlignment="1" applyProtection="1">
      <alignment horizontal="right" vertical="center" wrapText="1"/>
    </xf>
    <xf numFmtId="0" fontId="2" fillId="3" borderId="5" xfId="1" applyFont="1" applyFill="1" applyBorder="1" applyAlignment="1" applyProtection="1">
      <alignment horizontal="right" vertical="center"/>
      <protection hidden="1"/>
    </xf>
    <xf numFmtId="0" fontId="2" fillId="3" borderId="4" xfId="1" applyFont="1" applyFill="1" applyBorder="1" applyAlignment="1" applyProtection="1">
      <alignment horizontal="right" vertical="center"/>
      <protection hidden="1"/>
    </xf>
    <xf numFmtId="0" fontId="2" fillId="3" borderId="15" xfId="1" applyFont="1" applyFill="1" applyBorder="1" applyAlignment="1" applyProtection="1">
      <alignment horizontal="right" vertical="center"/>
      <protection hidden="1"/>
    </xf>
    <xf numFmtId="0" fontId="3" fillId="6" borderId="31" xfId="1" applyFont="1" applyFill="1" applyBorder="1" applyAlignment="1" applyProtection="1">
      <alignment horizontal="center" vertical="center" wrapText="1"/>
      <protection hidden="1"/>
    </xf>
    <xf numFmtId="0" fontId="3" fillId="6" borderId="32" xfId="1" applyFont="1" applyFill="1" applyBorder="1" applyAlignment="1" applyProtection="1">
      <alignment horizontal="center" vertical="center" wrapText="1"/>
      <protection hidden="1"/>
    </xf>
    <xf numFmtId="0" fontId="3" fillId="6" borderId="34" xfId="1" applyFont="1" applyFill="1" applyBorder="1" applyAlignment="1" applyProtection="1">
      <alignment horizontal="center" vertical="center" wrapText="1"/>
      <protection hidden="1"/>
    </xf>
    <xf numFmtId="0" fontId="3" fillId="6" borderId="11" xfId="1" applyFont="1" applyFill="1" applyBorder="1" applyAlignment="1" applyProtection="1">
      <alignment horizontal="center" vertical="center" wrapText="1"/>
      <protection hidden="1"/>
    </xf>
    <xf numFmtId="0" fontId="2" fillId="2" borderId="1" xfId="1" applyFont="1" applyFill="1" applyBorder="1" applyAlignment="1" applyProtection="1">
      <alignment horizontal="center" vertical="center"/>
      <protection locked="0"/>
    </xf>
    <xf numFmtId="0" fontId="2" fillId="2" borderId="2" xfId="1" applyFont="1" applyFill="1" applyBorder="1" applyAlignment="1" applyProtection="1">
      <alignment horizontal="center" vertical="center"/>
      <protection locked="0"/>
    </xf>
    <xf numFmtId="0" fontId="2" fillId="2" borderId="3" xfId="1" applyFont="1" applyFill="1" applyBorder="1" applyAlignment="1" applyProtection="1">
      <alignment horizontal="center" vertical="center"/>
      <protection locked="0"/>
    </xf>
    <xf numFmtId="0" fontId="2" fillId="2" borderId="6" xfId="1" applyFont="1" applyFill="1" applyBorder="1" applyAlignment="1" applyProtection="1">
      <alignment horizontal="center" vertical="center"/>
      <protection locked="0"/>
    </xf>
    <xf numFmtId="0" fontId="2" fillId="2" borderId="0" xfId="1" applyFont="1" applyFill="1" applyBorder="1" applyAlignment="1" applyProtection="1">
      <alignment horizontal="center" vertical="center"/>
      <protection locked="0"/>
    </xf>
    <xf numFmtId="0" fontId="2" fillId="2" borderId="14" xfId="1" applyFont="1" applyFill="1" applyBorder="1" applyAlignment="1" applyProtection="1">
      <alignment horizontal="center" vertical="center"/>
      <protection locked="0"/>
    </xf>
    <xf numFmtId="0" fontId="2" fillId="2" borderId="8" xfId="1" applyFont="1" applyFill="1" applyBorder="1" applyAlignment="1" applyProtection="1">
      <alignment horizontal="center" vertical="center"/>
      <protection locked="0"/>
    </xf>
    <xf numFmtId="0" fontId="2" fillId="2" borderId="9" xfId="1" applyFont="1" applyFill="1" applyBorder="1" applyAlignment="1" applyProtection="1">
      <alignment horizontal="center" vertical="center"/>
      <protection locked="0"/>
    </xf>
    <xf numFmtId="0" fontId="2" fillId="2" borderId="13" xfId="1" applyFont="1" applyFill="1" applyBorder="1" applyAlignment="1" applyProtection="1">
      <alignment horizontal="center" vertical="center"/>
      <protection locked="0"/>
    </xf>
    <xf numFmtId="0" fontId="3" fillId="6" borderId="31" xfId="1" applyFont="1" applyFill="1" applyBorder="1" applyAlignment="1" applyProtection="1">
      <alignment horizontal="center" vertical="center"/>
      <protection hidden="1"/>
    </xf>
    <xf numFmtId="0" fontId="3" fillId="6" borderId="32" xfId="1" applyFont="1" applyFill="1" applyBorder="1" applyAlignment="1" applyProtection="1">
      <alignment horizontal="center" vertical="center"/>
      <protection hidden="1"/>
    </xf>
    <xf numFmtId="0" fontId="3" fillId="6" borderId="23" xfId="1" applyFont="1" applyFill="1" applyBorder="1" applyAlignment="1" applyProtection="1">
      <alignment horizontal="center" vertical="center" wrapText="1"/>
      <protection hidden="1"/>
    </xf>
    <xf numFmtId="0" fontId="3" fillId="6" borderId="24" xfId="1" applyFont="1" applyFill="1" applyBorder="1" applyAlignment="1" applyProtection="1">
      <alignment horizontal="center" vertical="center" wrapText="1"/>
      <protection hidden="1"/>
    </xf>
    <xf numFmtId="0" fontId="3" fillId="6" borderId="24" xfId="1" applyFont="1" applyFill="1" applyBorder="1" applyAlignment="1" applyProtection="1">
      <alignment horizontal="center" vertical="center"/>
      <protection hidden="1"/>
    </xf>
    <xf numFmtId="164" fontId="1" fillId="5" borderId="22" xfId="0" applyNumberFormat="1" applyFont="1" applyFill="1" applyBorder="1" applyAlignment="1" applyProtection="1">
      <alignment horizontal="center" vertical="center"/>
      <protection locked="0"/>
    </xf>
    <xf numFmtId="164" fontId="1" fillId="5" borderId="20" xfId="0" applyNumberFormat="1" applyFont="1" applyFill="1" applyBorder="1" applyAlignment="1" applyProtection="1">
      <alignment horizontal="center" vertical="center"/>
      <protection locked="0"/>
    </xf>
    <xf numFmtId="164" fontId="1" fillId="5" borderId="26" xfId="0" applyNumberFormat="1" applyFont="1" applyFill="1" applyBorder="1" applyAlignment="1" applyProtection="1">
      <alignment horizontal="center" vertical="center"/>
      <protection locked="0"/>
    </xf>
    <xf numFmtId="0" fontId="11" fillId="6" borderId="22" xfId="1" applyFont="1" applyFill="1" applyBorder="1" applyAlignment="1" applyProtection="1">
      <alignment horizontal="center" vertical="justify"/>
      <protection locked="0"/>
    </xf>
    <xf numFmtId="0" fontId="11" fillId="6" borderId="20" xfId="1" applyFont="1" applyFill="1" applyBorder="1" applyAlignment="1" applyProtection="1">
      <alignment horizontal="center" vertical="justify"/>
      <protection locked="0"/>
    </xf>
    <xf numFmtId="0" fontId="11" fillId="6" borderId="26" xfId="1" applyFont="1" applyFill="1" applyBorder="1" applyAlignment="1" applyProtection="1">
      <alignment horizontal="center" vertical="justify"/>
      <protection locked="0"/>
    </xf>
    <xf numFmtId="0" fontId="5" fillId="6" borderId="8" xfId="1" applyFont="1" applyFill="1" applyBorder="1" applyAlignment="1" applyProtection="1">
      <alignment horizontal="center"/>
    </xf>
    <xf numFmtId="0" fontId="5" fillId="6" borderId="9" xfId="1" applyFont="1" applyFill="1" applyBorder="1" applyAlignment="1" applyProtection="1">
      <alignment horizontal="center"/>
    </xf>
    <xf numFmtId="0" fontId="5" fillId="6" borderId="13" xfId="1" applyFont="1" applyFill="1" applyBorder="1" applyAlignment="1" applyProtection="1">
      <alignment horizontal="center"/>
    </xf>
    <xf numFmtId="0" fontId="3" fillId="6" borderId="23" xfId="1" applyFont="1" applyFill="1" applyBorder="1" applyAlignment="1" applyProtection="1">
      <alignment horizontal="center" vertical="center"/>
      <protection hidden="1"/>
    </xf>
    <xf numFmtId="0" fontId="11" fillId="6" borderId="22" xfId="1" applyFont="1" applyFill="1" applyBorder="1" applyAlignment="1" applyProtection="1">
      <alignment horizontal="center" vertical="center"/>
      <protection locked="0"/>
    </xf>
    <xf numFmtId="0" fontId="11" fillId="6" borderId="20" xfId="1" applyFont="1" applyFill="1" applyBorder="1" applyAlignment="1" applyProtection="1">
      <alignment horizontal="center" vertical="center"/>
      <protection locked="0"/>
    </xf>
    <xf numFmtId="0" fontId="11" fillId="6" borderId="26" xfId="1" applyFont="1" applyFill="1" applyBorder="1" applyAlignment="1" applyProtection="1">
      <alignment horizontal="center" vertical="center"/>
      <protection locked="0"/>
    </xf>
    <xf numFmtId="0" fontId="11" fillId="6" borderId="25" xfId="1" applyFont="1" applyFill="1" applyBorder="1" applyAlignment="1" applyProtection="1">
      <alignment horizontal="center" vertical="center" wrapText="1"/>
      <protection locked="0"/>
    </xf>
    <xf numFmtId="0" fontId="11" fillId="6" borderId="2" xfId="1" applyFont="1" applyFill="1" applyBorder="1" applyAlignment="1" applyProtection="1">
      <alignment horizontal="center" vertical="center" wrapText="1"/>
      <protection locked="0"/>
    </xf>
    <xf numFmtId="0" fontId="11" fillId="6" borderId="3" xfId="1" applyFont="1" applyFill="1" applyBorder="1" applyAlignment="1" applyProtection="1">
      <alignment horizontal="center" vertical="center" wrapText="1"/>
      <protection locked="0"/>
    </xf>
    <xf numFmtId="0" fontId="3" fillId="6" borderId="16" xfId="1" applyFont="1" applyFill="1" applyBorder="1" applyAlignment="1" applyProtection="1">
      <alignment horizontal="center" vertical="center"/>
      <protection hidden="1"/>
    </xf>
    <xf numFmtId="0" fontId="3" fillId="6" borderId="33" xfId="1" applyFont="1" applyFill="1" applyBorder="1" applyAlignment="1" applyProtection="1">
      <alignment horizontal="center" vertical="center"/>
      <protection hidden="1"/>
    </xf>
    <xf numFmtId="0" fontId="3" fillId="6" borderId="10" xfId="1" applyFont="1" applyFill="1" applyBorder="1" applyAlignment="1" applyProtection="1">
      <alignment horizontal="center" vertical="center"/>
      <protection hidden="1"/>
    </xf>
  </cellXfs>
  <cellStyles count="5">
    <cellStyle name="Millares" xfId="3" builtinId="3"/>
    <cellStyle name="Millares 2" xfId="2"/>
    <cellStyle name="Moneda 2" xfId="4"/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618490</xdr:colOff>
      <xdr:row>32</xdr:row>
      <xdr:rowOff>21710</xdr:rowOff>
    </xdr:from>
    <xdr:ext cx="1541305" cy="571501"/>
    <xdr:pic>
      <xdr:nvPicPr>
        <xdr:cNvPr id="7" name="Imagen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3646" y="6808273"/>
          <a:ext cx="1541305" cy="571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6"/>
  <sheetViews>
    <sheetView tabSelected="1" zoomScale="85" zoomScaleNormal="85" workbookViewId="0">
      <selection activeCell="B36" sqref="B36"/>
    </sheetView>
  </sheetViews>
  <sheetFormatPr baseColWidth="10" defaultRowHeight="12.75"/>
  <cols>
    <col min="1" max="1" width="2.7109375" style="1" customWidth="1"/>
    <col min="2" max="2" width="11.5703125" style="1" customWidth="1"/>
    <col min="3" max="3" width="10.140625" style="1" customWidth="1"/>
    <col min="4" max="4" width="11.140625" style="1" customWidth="1"/>
    <col min="5" max="5" width="12.7109375" style="1" customWidth="1"/>
    <col min="6" max="6" width="52.85546875" style="1" customWidth="1"/>
    <col min="7" max="7" width="24.140625" style="1" customWidth="1"/>
    <col min="8" max="8" width="26.28515625" style="1" customWidth="1"/>
    <col min="9" max="9" width="14.28515625" style="1" customWidth="1"/>
    <col min="10" max="10" width="12.28515625" style="1" customWidth="1"/>
    <col min="11" max="11" width="14.28515625" style="1" hidden="1" customWidth="1"/>
    <col min="12" max="12" width="18.7109375" style="1" customWidth="1"/>
    <col min="13" max="16384" width="11.42578125" style="1"/>
  </cols>
  <sheetData>
    <row r="1" spans="2:12" ht="13.5" thickBot="1"/>
    <row r="2" spans="2:12" ht="15" customHeight="1">
      <c r="B2" s="90" t="s">
        <v>57</v>
      </c>
      <c r="C2" s="91"/>
      <c r="D2" s="91"/>
      <c r="E2" s="91"/>
      <c r="F2" s="91"/>
      <c r="G2" s="91"/>
      <c r="H2" s="91"/>
      <c r="I2" s="91"/>
      <c r="J2" s="91"/>
      <c r="K2" s="91"/>
      <c r="L2" s="92"/>
    </row>
    <row r="3" spans="2:12" ht="15" customHeight="1">
      <c r="B3" s="93"/>
      <c r="C3" s="94"/>
      <c r="D3" s="94"/>
      <c r="E3" s="94"/>
      <c r="F3" s="94"/>
      <c r="G3" s="94"/>
      <c r="H3" s="94"/>
      <c r="I3" s="94"/>
      <c r="J3" s="94"/>
      <c r="K3" s="94"/>
      <c r="L3" s="95"/>
    </row>
    <row r="4" spans="2:12" ht="15" customHeight="1" thickBot="1">
      <c r="B4" s="96"/>
      <c r="C4" s="97"/>
      <c r="D4" s="97"/>
      <c r="E4" s="97"/>
      <c r="F4" s="97"/>
      <c r="G4" s="97"/>
      <c r="H4" s="97"/>
      <c r="I4" s="97"/>
      <c r="J4" s="97"/>
      <c r="K4" s="97"/>
      <c r="L4" s="98"/>
    </row>
    <row r="5" spans="2:12" ht="15.75" thickBot="1">
      <c r="B5" s="63" t="s">
        <v>27</v>
      </c>
      <c r="C5" s="60"/>
      <c r="D5" s="61"/>
      <c r="E5" s="61"/>
      <c r="F5" s="61"/>
      <c r="G5" s="61"/>
      <c r="H5" s="73"/>
      <c r="I5" s="110" t="s">
        <v>6</v>
      </c>
      <c r="J5" s="111"/>
      <c r="K5" s="111"/>
      <c r="L5" s="112"/>
    </row>
    <row r="6" spans="2:12" ht="15">
      <c r="B6" s="4"/>
      <c r="C6" s="58"/>
      <c r="D6" s="62"/>
      <c r="E6" s="62"/>
      <c r="F6" s="62"/>
      <c r="G6" s="62"/>
      <c r="H6" s="62"/>
      <c r="I6" s="56" t="s">
        <v>4</v>
      </c>
      <c r="J6" s="117"/>
      <c r="K6" s="118"/>
      <c r="L6" s="119"/>
    </row>
    <row r="7" spans="2:12" ht="15">
      <c r="B7" s="4" t="s">
        <v>9</v>
      </c>
      <c r="C7" s="59"/>
      <c r="D7" s="57"/>
      <c r="E7" s="57"/>
      <c r="F7" s="57"/>
      <c r="G7" s="57"/>
      <c r="H7" s="57"/>
      <c r="I7" s="38" t="s">
        <v>10</v>
      </c>
      <c r="J7" s="114"/>
      <c r="K7" s="115"/>
      <c r="L7" s="116"/>
    </row>
    <row r="8" spans="2:12" ht="15">
      <c r="B8" s="4"/>
      <c r="C8" s="59"/>
      <c r="D8" s="57"/>
      <c r="E8" s="57"/>
      <c r="F8" s="57"/>
      <c r="G8" s="57"/>
      <c r="H8" s="57"/>
      <c r="I8" s="6" t="s">
        <v>0</v>
      </c>
      <c r="J8" s="114"/>
      <c r="K8" s="115"/>
      <c r="L8" s="116"/>
    </row>
    <row r="9" spans="2:12" ht="15">
      <c r="B9" s="4" t="s">
        <v>28</v>
      </c>
      <c r="C9" s="59"/>
      <c r="D9" s="57"/>
      <c r="E9" s="57"/>
      <c r="F9" s="57"/>
      <c r="G9" s="57"/>
      <c r="H9" s="57"/>
      <c r="I9" s="6" t="s">
        <v>1</v>
      </c>
      <c r="J9" s="107"/>
      <c r="K9" s="108"/>
      <c r="L9" s="109"/>
    </row>
    <row r="10" spans="2:12" ht="15">
      <c r="B10" s="68"/>
      <c r="C10" s="10"/>
      <c r="D10" s="29"/>
      <c r="E10" s="10"/>
      <c r="F10" s="5"/>
      <c r="G10" s="5"/>
      <c r="H10" s="5"/>
      <c r="I10" s="7" t="s">
        <v>3</v>
      </c>
      <c r="J10" s="104"/>
      <c r="K10" s="105"/>
      <c r="L10" s="106"/>
    </row>
    <row r="11" spans="2:12" ht="13.5" thickBot="1">
      <c r="B11" s="11"/>
      <c r="C11" s="12"/>
      <c r="D11" s="12"/>
      <c r="E11" s="13"/>
      <c r="F11" s="12"/>
      <c r="G11" s="12"/>
      <c r="H11" s="12"/>
      <c r="I11" s="8"/>
      <c r="J11" s="14"/>
      <c r="K11" s="14"/>
      <c r="L11" s="9"/>
    </row>
    <row r="12" spans="2:12" ht="15" customHeight="1">
      <c r="B12" s="99" t="s">
        <v>17</v>
      </c>
      <c r="C12" s="99" t="s">
        <v>5</v>
      </c>
      <c r="D12" s="99" t="s">
        <v>2</v>
      </c>
      <c r="E12" s="99" t="s">
        <v>18</v>
      </c>
      <c r="F12" s="99" t="s">
        <v>24</v>
      </c>
      <c r="G12" s="86" t="s">
        <v>16</v>
      </c>
      <c r="H12" s="88" t="s">
        <v>55</v>
      </c>
      <c r="I12" s="101" t="s">
        <v>12</v>
      </c>
      <c r="J12" s="101" t="s">
        <v>25</v>
      </c>
      <c r="K12" s="113" t="s">
        <v>13</v>
      </c>
      <c r="L12" s="101" t="s">
        <v>19</v>
      </c>
    </row>
    <row r="13" spans="2:12" ht="15.75" customHeight="1" thickBot="1">
      <c r="B13" s="100"/>
      <c r="C13" s="100"/>
      <c r="D13" s="100"/>
      <c r="E13" s="100"/>
      <c r="F13" s="100"/>
      <c r="G13" s="87"/>
      <c r="H13" s="89"/>
      <c r="I13" s="102"/>
      <c r="J13" s="103"/>
      <c r="K13" s="103"/>
      <c r="L13" s="103"/>
    </row>
    <row r="14" spans="2:12" ht="50.1" customHeight="1">
      <c r="B14" s="39">
        <v>1</v>
      </c>
      <c r="C14" s="47">
        <f>VLOOKUP(B14,'Completar SOFSE'!$A$6:$H$180,2,FALSE)</f>
        <v>8</v>
      </c>
      <c r="D14" s="47" t="str">
        <f>VLOOKUP(B14,'Completar SOFSE'!$A$6:$H$180,3,FALSE)</f>
        <v>C/U</v>
      </c>
      <c r="E14" s="47">
        <f>VLOOKUP(B14,'Completar SOFSE'!$A$6:$H$180,4,FALSE)</f>
        <v>10000000117</v>
      </c>
      <c r="F14" s="37" t="str">
        <f>VLOOKUP(B14,'Completar SOFSE'!$A$6:$H$180,6,FALSE)</f>
        <v>TRABAJOS Y REPUESTOS BÁSICOS PARA LA REPARACIÓN 
DEL BOGIE QSJZ8 DE LOCOMOTORA SDD7</v>
      </c>
      <c r="G14" s="74" t="str">
        <f>VLOOKUP(B14,'Completar SOFSE'!$A$6:$H$180,7,FALSE)</f>
        <v xml:space="preserve"> --</v>
      </c>
      <c r="H14" s="76" t="str">
        <f>VLOOKUP(B14,'Completar SOFSE'!$A$6:$H$180,8,FALSE)</f>
        <v>ET 0046/21 - EMISIÓN 3</v>
      </c>
      <c r="I14" s="77"/>
      <c r="J14" s="70"/>
      <c r="K14" s="40">
        <f t="shared" ref="K14:K24" si="0">+(C14*I14)*J14</f>
        <v>0</v>
      </c>
      <c r="L14" s="15">
        <f t="shared" ref="L14:L24" si="1">+C14*I14</f>
        <v>0</v>
      </c>
    </row>
    <row r="15" spans="2:12" ht="50.1" customHeight="1">
      <c r="B15" s="39">
        <v>2</v>
      </c>
      <c r="C15" s="47">
        <f>VLOOKUP(B15,'Completar SOFSE'!$A$6:$H$180,2,FALSE)</f>
        <v>56</v>
      </c>
      <c r="D15" s="47" t="str">
        <f>VLOOKUP(B15,'Completar SOFSE'!$A$6:$H$180,3,FALSE)</f>
        <v>C/U</v>
      </c>
      <c r="E15" s="47">
        <f>VLOOKUP(B15,'Completar SOFSE'!$A$6:$H$180,4,FALSE)</f>
        <v>1000026946</v>
      </c>
      <c r="F15" s="37" t="str">
        <f>VLOOKUP(B15,'Completar SOFSE'!$A$6:$H$180,6,FALSE)</f>
        <v>PLACA SEG P/BULON LATERAL DE CARCAZA 0.3</v>
      </c>
      <c r="G15" s="74">
        <f>VLOOKUP(B15,'Completar SOFSE'!$A$6:$H$180,7,FALSE)</f>
        <v>606040600024</v>
      </c>
      <c r="H15" s="76" t="str">
        <f>VLOOKUP(B15,'Completar SOFSE'!$A$6:$H$180,8,FALSE)</f>
        <v>0.32.1.02.0LSMR001</v>
      </c>
      <c r="I15" s="77"/>
      <c r="J15" s="70"/>
      <c r="K15" s="40">
        <f t="shared" si="0"/>
        <v>0</v>
      </c>
      <c r="L15" s="26">
        <f t="shared" si="1"/>
        <v>0</v>
      </c>
    </row>
    <row r="16" spans="2:12" ht="50.1" customHeight="1">
      <c r="B16" s="39">
        <v>3</v>
      </c>
      <c r="C16" s="47">
        <f>VLOOKUP(B16,'Completar SOFSE'!$A$6:$H$180,2,FALSE)</f>
        <v>56</v>
      </c>
      <c r="D16" s="47" t="str">
        <f>VLOOKUP(B16,'Completar SOFSE'!$A$6:$H$180,3,FALSE)</f>
        <v>C/U</v>
      </c>
      <c r="E16" s="47">
        <f>VLOOKUP(B16,'Completar SOFSE'!$A$6:$H$180,4,FALSE)</f>
        <v>1000005566</v>
      </c>
      <c r="F16" s="37" t="str">
        <f>VLOOKUP(B16,'Completar SOFSE'!$A$6:$H$180,6,FALSE)</f>
        <v>BULON FIJACION P/CAJA TRANS PLANO: 0.32.</v>
      </c>
      <c r="G16" s="74">
        <f>VLOOKUP(B16,'Completar SOFSE'!$A$6:$H$180,7,FALSE)</f>
        <v>606040600014</v>
      </c>
      <c r="H16" s="76" t="str">
        <f>VLOOKUP(B16,'Completar SOFSE'!$A$6:$H$180,8,FALSE)</f>
        <v>0.32.1.02.1100 A</v>
      </c>
      <c r="I16" s="77"/>
      <c r="J16" s="70"/>
      <c r="K16" s="40">
        <f t="shared" si="0"/>
        <v>0</v>
      </c>
      <c r="L16" s="26">
        <f t="shared" si="1"/>
        <v>0</v>
      </c>
    </row>
    <row r="17" spans="2:12" ht="50.1" customHeight="1">
      <c r="B17" s="39">
        <v>4</v>
      </c>
      <c r="C17" s="47">
        <f>VLOOKUP(B17,'Completar SOFSE'!$A$6:$H$180,2,FALSE)</f>
        <v>48</v>
      </c>
      <c r="D17" s="47" t="str">
        <f>VLOOKUP(B17,'Completar SOFSE'!$A$6:$H$180,3,FALSE)</f>
        <v>C/U</v>
      </c>
      <c r="E17" s="47">
        <f>VLOOKUP(B17,'Completar SOFSE'!$A$6:$H$180,4,FALSE)</f>
        <v>1000005594</v>
      </c>
      <c r="F17" s="37" t="str">
        <f>VLOOKUP(B17,'Completar SOFSE'!$A$6:$H$180,6,FALSE)</f>
        <v>BLOQ P/CAJA D/PTA EJE 606040200013 ,PLAN</v>
      </c>
      <c r="G17" s="74">
        <f>VLOOKUP(B17,'Completar SOFSE'!$A$6:$H$180,7,FALSE)</f>
        <v>606040200013</v>
      </c>
      <c r="H17" s="76" t="str">
        <f>VLOOKUP(B17,'Completar SOFSE'!$A$6:$H$180,8,FALSE)</f>
        <v>0.32.1.05.1LSMR003 REV. A</v>
      </c>
      <c r="I17" s="77"/>
      <c r="J17" s="70"/>
      <c r="K17" s="40">
        <f t="shared" si="0"/>
        <v>0</v>
      </c>
      <c r="L17" s="26">
        <f t="shared" si="1"/>
        <v>0</v>
      </c>
    </row>
    <row r="18" spans="2:12" ht="50.1" customHeight="1">
      <c r="B18" s="2">
        <v>5</v>
      </c>
      <c r="C18" s="47">
        <f>VLOOKUP(B18,'Completar SOFSE'!$A$6:$H$180,2,FALSE)</f>
        <v>384</v>
      </c>
      <c r="D18" s="47" t="str">
        <f>VLOOKUP(B18,'Completar SOFSE'!$A$6:$H$180,3,FALSE)</f>
        <v>C/U</v>
      </c>
      <c r="E18" s="47">
        <f>VLOOKUP(B18,'Completar SOFSE'!$A$6:$H$180,4,FALSE)</f>
        <v>1000005585</v>
      </c>
      <c r="F18" s="37" t="str">
        <f>VLOOKUP(B18,'Completar SOFSE'!$A$6:$H$180,6,FALSE)</f>
        <v>TAPA P/BARRA DE TRACCIÓN PUNTA DE EJE 06</v>
      </c>
      <c r="G18" s="74">
        <f>VLOOKUP(B18,'Completar SOFSE'!$A$6:$H$180,7,FALSE)</f>
        <v>606040201002</v>
      </c>
      <c r="H18" s="76" t="str">
        <f>VLOOKUP(B18,'Completar SOFSE'!$A$6:$H$180,8,FALSE)</f>
        <v>0.32.1.05.1LSMR002</v>
      </c>
      <c r="I18" s="78"/>
      <c r="J18" s="70"/>
      <c r="K18" s="40">
        <f t="shared" si="0"/>
        <v>0</v>
      </c>
      <c r="L18" s="26">
        <f t="shared" si="1"/>
        <v>0</v>
      </c>
    </row>
    <row r="19" spans="2:12" ht="50.1" customHeight="1">
      <c r="B19" s="2">
        <v>6</v>
      </c>
      <c r="C19" s="47">
        <f>VLOOKUP(B19,'Completar SOFSE'!$A$6:$H$180,2,FALSE)</f>
        <v>96</v>
      </c>
      <c r="D19" s="47" t="str">
        <f>VLOOKUP(B19,'Completar SOFSE'!$A$6:$H$180,3,FALSE)</f>
        <v>C/U</v>
      </c>
      <c r="E19" s="47">
        <f>VLOOKUP(B19,'Completar SOFSE'!$A$6:$H$180,4,FALSE)</f>
        <v>1000005484</v>
      </c>
      <c r="F19" s="37" t="str">
        <f>VLOOKUP(B19,'Completar SOFSE'!$A$6:$H$180,6,FALSE)</f>
        <v>ELASTICO DE GOMA SPENCER P/SUSP PRIM 060</v>
      </c>
      <c r="G19" s="75">
        <f>VLOOKUP(B19,'Completar SOFSE'!$A$6:$H$180,7,FALSE)</f>
        <v>606040200001</v>
      </c>
      <c r="H19" s="76" t="str">
        <f>VLOOKUP(B19,'Completar SOFSE'!$A$6:$H$180,8,FALSE)</f>
        <v>0.32.1.01.2250 REV A</v>
      </c>
      <c r="I19" s="79"/>
      <c r="J19" s="70"/>
      <c r="K19" s="40">
        <f t="shared" si="0"/>
        <v>0</v>
      </c>
      <c r="L19" s="26">
        <f t="shared" si="1"/>
        <v>0</v>
      </c>
    </row>
    <row r="20" spans="2:12" ht="50.1" customHeight="1">
      <c r="B20" s="2">
        <v>7</v>
      </c>
      <c r="C20" s="47">
        <f>VLOOKUP(B20,'Completar SOFSE'!$A$6:$H$180,2,FALSE)</f>
        <v>48</v>
      </c>
      <c r="D20" s="47" t="str">
        <f>VLOOKUP(B20,'Completar SOFSE'!$A$6:$H$180,3,FALSE)</f>
        <v>C/U</v>
      </c>
      <c r="E20" s="47">
        <f>VLOOKUP(B20,'Completar SOFSE'!$A$6:$H$180,4,FALSE)</f>
        <v>1000005485</v>
      </c>
      <c r="F20" s="37" t="str">
        <f>VLOOKUP(B20,'Completar SOFSE'!$A$6:$H$180,6,FALSE)</f>
        <v>SUPLEM P/SUSP PRIM PLANO:0.32.1.01.2LSMR</v>
      </c>
      <c r="G20" s="75">
        <f>VLOOKUP(B20,'Completar SOFSE'!$A$6:$H$180,7,FALSE)</f>
        <v>606040200006</v>
      </c>
      <c r="H20" s="76" t="str">
        <f>VLOOKUP(B20,'Completar SOFSE'!$A$6:$H$180,8,FALSE)</f>
        <v>0.32.1.01.2LSMR001</v>
      </c>
      <c r="I20" s="79"/>
      <c r="J20" s="70"/>
      <c r="K20" s="40">
        <f t="shared" si="0"/>
        <v>0</v>
      </c>
      <c r="L20" s="26">
        <f t="shared" si="1"/>
        <v>0</v>
      </c>
    </row>
    <row r="21" spans="2:12" ht="50.1" customHeight="1">
      <c r="B21" s="2">
        <v>8</v>
      </c>
      <c r="C21" s="47">
        <f>VLOOKUP(B21,'Completar SOFSE'!$A$6:$H$180,2,FALSE)</f>
        <v>32</v>
      </c>
      <c r="D21" s="47" t="str">
        <f>VLOOKUP(B21,'Completar SOFSE'!$A$6:$H$180,3,FALSE)</f>
        <v>C/U</v>
      </c>
      <c r="E21" s="47">
        <f>VLOOKUP(B21,'Completar SOFSE'!$A$6:$H$180,4,FALSE)</f>
        <v>1000005535</v>
      </c>
      <c r="F21" s="37" t="str">
        <f>VLOOKUP(B21,'Completar SOFSE'!$A$6:$H$180,6,FALSE)</f>
        <v>VALV ARENA 0606040800009 P/LOCOMOTORA CS</v>
      </c>
      <c r="G21" s="75">
        <f>VLOOKUP(B21,'Completar SOFSE'!$A$6:$H$180,7,FALSE)</f>
        <v>606040800009</v>
      </c>
      <c r="H21" s="76" t="str">
        <f>VLOOKUP(B21,'Completar SOFSE'!$A$6:$H$180,8,FALSE)</f>
        <v>--</v>
      </c>
      <c r="I21" s="79"/>
      <c r="J21" s="70"/>
      <c r="K21" s="40">
        <f t="shared" si="0"/>
        <v>0</v>
      </c>
      <c r="L21" s="26">
        <f t="shared" si="1"/>
        <v>0</v>
      </c>
    </row>
    <row r="22" spans="2:12" ht="50.1" customHeight="1">
      <c r="B22" s="2">
        <v>9</v>
      </c>
      <c r="C22" s="47">
        <f>VLOOKUP(B22,'Completar SOFSE'!$A$6:$H$180,2,FALSE)</f>
        <v>48</v>
      </c>
      <c r="D22" s="47" t="str">
        <f>VLOOKUP(B22,'Completar SOFSE'!$A$6:$H$180,3,FALSE)</f>
        <v>C/U</v>
      </c>
      <c r="E22" s="47">
        <f>VLOOKUP(B22,'Completar SOFSE'!$A$6:$H$180,4,FALSE)</f>
        <v>1000005472</v>
      </c>
      <c r="F22" s="37" t="str">
        <f>VLOOKUP(B22,'Completar SOFSE'!$A$6:$H$180,6,FALSE)</f>
        <v>ALMOHADILLA P/BARRA ELEVACION PLANO:0.32</v>
      </c>
      <c r="G22" s="75">
        <f>VLOOKUP(B22,'Completar SOFSE'!$A$6:$H$180,7,FALSE)</f>
        <v>606040600012</v>
      </c>
      <c r="H22" s="76" t="str">
        <f>VLOOKUP(B22,'Completar SOFSE'!$A$6:$H$180,8,FALSE)</f>
        <v>0.32.1.01.1022</v>
      </c>
      <c r="I22" s="79"/>
      <c r="J22" s="70"/>
      <c r="K22" s="40">
        <f t="shared" si="0"/>
        <v>0</v>
      </c>
      <c r="L22" s="26">
        <f t="shared" si="1"/>
        <v>0</v>
      </c>
    </row>
    <row r="23" spans="2:12" ht="50.1" customHeight="1">
      <c r="B23" s="2">
        <v>10</v>
      </c>
      <c r="C23" s="47">
        <f>VLOOKUP(B23,'Completar SOFSE'!$A$6:$H$180,2,FALSE)</f>
        <v>8</v>
      </c>
      <c r="D23" s="47" t="str">
        <f>VLOOKUP(B23,'Completar SOFSE'!$A$6:$H$180,3,FALSE)</f>
        <v>C/U</v>
      </c>
      <c r="E23" s="47">
        <f>VLOOKUP(B23,'Completar SOFSE'!$A$6:$H$180,4,FALSE)</f>
        <v>10000000117</v>
      </c>
      <c r="F23" s="37" t="str">
        <f>VLOOKUP(B23,'Completar SOFSE'!$A$6:$H$180,6,FALSE)</f>
        <v>REPARACIÓN DE FISURA, MECANIZADA, RELLENADA Y
TRATAMIENTO TÉRMICO.</v>
      </c>
      <c r="G23" s="75" t="str">
        <f>VLOOKUP(B23,'Completar SOFSE'!$A$6:$H$180,7,FALSE)</f>
        <v xml:space="preserve"> --</v>
      </c>
      <c r="H23" s="76" t="str">
        <f>VLOOKUP(B23,'Completar SOFSE'!$A$6:$H$180,8,FALSE)</f>
        <v>ET 0046/21 - EMISIÓN 3 APARTADO 14.2</v>
      </c>
      <c r="I23" s="79"/>
      <c r="J23" s="70"/>
      <c r="K23" s="40">
        <f t="shared" si="0"/>
        <v>0</v>
      </c>
      <c r="L23" s="26">
        <f t="shared" si="1"/>
        <v>0</v>
      </c>
    </row>
    <row r="24" spans="2:12" ht="50.1" customHeight="1" thickBot="1">
      <c r="B24" s="2">
        <v>11</v>
      </c>
      <c r="C24" s="47">
        <f>VLOOKUP(B24,'Completar SOFSE'!$A$6:$H$180,2,FALSE)</f>
        <v>8</v>
      </c>
      <c r="D24" s="47" t="str">
        <f>VLOOKUP(B24,'Completar SOFSE'!$A$6:$H$180,3,FALSE)</f>
        <v>C/U</v>
      </c>
      <c r="E24" s="47">
        <f>VLOOKUP(B24,'Completar SOFSE'!$A$6:$H$180,4,FALSE)</f>
        <v>10000000117</v>
      </c>
      <c r="F24" s="37" t="str">
        <f>VLOOKUP(B24,'Completar SOFSE'!$A$6:$H$180,6,FALSE)</f>
        <v>REPARACIÓN POR APORTE DE SOLDADURA, MECANIZADO,
RECRECIDO, MECANIZADO FINAL Y TRATAMIENTO TÉRMICO.</v>
      </c>
      <c r="G24" s="75" t="str">
        <f>VLOOKUP(B24,'Completar SOFSE'!$A$6:$H$180,7,FALSE)</f>
        <v xml:space="preserve"> --</v>
      </c>
      <c r="H24" s="76" t="str">
        <f>VLOOKUP(B24,'Completar SOFSE'!$A$6:$H$180,8,FALSE)</f>
        <v>ET 0046/21 - EMISIÓN 3 APARTADO 14.2</v>
      </c>
      <c r="I24" s="80"/>
      <c r="J24" s="81"/>
      <c r="K24" s="82">
        <f t="shared" si="0"/>
        <v>0</v>
      </c>
      <c r="L24" s="27">
        <f t="shared" si="1"/>
        <v>0</v>
      </c>
    </row>
    <row r="25" spans="2:12" ht="19.5" customHeight="1" thickBot="1">
      <c r="B25" s="83" t="s">
        <v>21</v>
      </c>
      <c r="C25" s="84"/>
      <c r="D25" s="84"/>
      <c r="E25" s="84"/>
      <c r="F25" s="85"/>
      <c r="G25" s="45"/>
      <c r="H25" s="71"/>
      <c r="I25" s="48"/>
      <c r="J25" s="48"/>
      <c r="K25" s="46">
        <f>SUM(K14:K24)</f>
        <v>0</v>
      </c>
      <c r="L25" s="46">
        <f>SUM(L14:L24)</f>
        <v>0</v>
      </c>
    </row>
    <row r="26" spans="2:12" ht="16.5" customHeight="1" thickBot="1">
      <c r="B26" s="83" t="s">
        <v>7</v>
      </c>
      <c r="C26" s="84"/>
      <c r="D26" s="84"/>
      <c r="E26" s="84"/>
      <c r="F26" s="85"/>
      <c r="G26" s="44"/>
      <c r="H26" s="44"/>
      <c r="I26" s="30"/>
      <c r="J26" s="30"/>
      <c r="K26" s="31"/>
      <c r="L26" s="32">
        <f>K25</f>
        <v>0</v>
      </c>
    </row>
    <row r="27" spans="2:12" ht="18.75" thickBot="1">
      <c r="B27" s="83" t="s">
        <v>22</v>
      </c>
      <c r="C27" s="84"/>
      <c r="D27" s="84"/>
      <c r="E27" s="84"/>
      <c r="F27" s="85"/>
      <c r="G27" s="44"/>
      <c r="H27" s="44"/>
      <c r="I27" s="30"/>
      <c r="J27" s="30"/>
      <c r="K27" s="31"/>
      <c r="L27" s="33">
        <f>+L25+L26</f>
        <v>0</v>
      </c>
    </row>
    <row r="28" spans="2:12" ht="18.75" customHeight="1" thickBot="1">
      <c r="B28" s="41"/>
      <c r="C28" s="42"/>
      <c r="D28" s="42"/>
      <c r="E28" s="42"/>
      <c r="F28" s="43" t="s">
        <v>20</v>
      </c>
      <c r="G28" s="44"/>
      <c r="H28" s="44"/>
      <c r="I28" s="30"/>
      <c r="J28" s="30"/>
      <c r="K28" s="31"/>
      <c r="L28" s="33"/>
    </row>
    <row r="29" spans="2:12" ht="18.75" customHeight="1" thickBot="1">
      <c r="B29" s="64" t="s">
        <v>29</v>
      </c>
      <c r="C29" s="65"/>
      <c r="D29" s="66"/>
      <c r="E29" s="66"/>
      <c r="F29" s="66"/>
      <c r="G29" s="66"/>
      <c r="H29" s="66"/>
      <c r="I29" s="66"/>
      <c r="J29" s="66"/>
      <c r="K29" s="66"/>
      <c r="L29" s="67"/>
    </row>
    <row r="30" spans="2:12" ht="18.75" customHeight="1" thickBot="1">
      <c r="B30" s="64" t="s">
        <v>30</v>
      </c>
      <c r="C30" s="65"/>
      <c r="D30" s="66"/>
      <c r="E30" s="66"/>
      <c r="F30" s="66"/>
      <c r="G30" s="66"/>
      <c r="H30" s="66"/>
      <c r="I30" s="66"/>
      <c r="J30" s="66"/>
      <c r="K30" s="66"/>
      <c r="L30" s="67"/>
    </row>
    <row r="31" spans="2:12" ht="18.75" customHeight="1" thickBot="1">
      <c r="B31" s="64" t="s">
        <v>31</v>
      </c>
      <c r="C31" s="65"/>
      <c r="D31" s="66"/>
      <c r="E31" s="66"/>
      <c r="F31" s="66"/>
      <c r="G31" s="66"/>
      <c r="H31" s="66"/>
      <c r="I31" s="66"/>
      <c r="J31" s="66"/>
      <c r="K31" s="66"/>
      <c r="L31" s="67"/>
    </row>
    <row r="32" spans="2:12" ht="18.75" customHeight="1" thickBot="1">
      <c r="B32" s="64" t="s">
        <v>32</v>
      </c>
      <c r="C32" s="65"/>
      <c r="D32" s="66"/>
      <c r="E32" s="66"/>
      <c r="F32" s="66"/>
      <c r="G32" s="66"/>
      <c r="H32" s="66"/>
      <c r="I32" s="66"/>
      <c r="J32" s="66"/>
      <c r="K32" s="66"/>
      <c r="L32" s="67"/>
    </row>
    <row r="33" spans="2:12">
      <c r="B33" s="16"/>
      <c r="C33" s="17"/>
      <c r="D33" s="17"/>
      <c r="E33" s="17"/>
      <c r="F33" s="18"/>
      <c r="G33" s="18"/>
      <c r="H33" s="18"/>
      <c r="I33" s="18"/>
      <c r="J33" s="18"/>
      <c r="K33" s="18"/>
      <c r="L33" s="19"/>
    </row>
    <row r="34" spans="2:12">
      <c r="B34" s="16"/>
      <c r="C34" s="17"/>
      <c r="D34" s="17"/>
      <c r="E34" s="17"/>
      <c r="F34" s="18"/>
      <c r="G34" s="18"/>
      <c r="H34" s="18"/>
      <c r="I34" s="18"/>
      <c r="J34" s="18"/>
      <c r="K34" s="18"/>
      <c r="L34" s="19"/>
    </row>
    <row r="35" spans="2:12">
      <c r="B35" s="16"/>
      <c r="C35" s="17"/>
      <c r="D35" s="17"/>
      <c r="E35" s="17"/>
      <c r="F35" s="18"/>
      <c r="G35" s="18"/>
      <c r="H35" s="18"/>
      <c r="I35" s="18"/>
      <c r="J35" s="18"/>
      <c r="K35" s="18"/>
      <c r="L35" s="19"/>
    </row>
    <row r="36" spans="2:12" ht="13.5" thickBot="1">
      <c r="B36" s="20"/>
      <c r="C36" s="21"/>
      <c r="D36" s="21"/>
      <c r="E36" s="21"/>
      <c r="F36" s="22"/>
      <c r="G36" s="22"/>
      <c r="H36" s="22"/>
      <c r="I36" s="22"/>
      <c r="J36" s="22"/>
      <c r="K36" s="22"/>
      <c r="L36" s="23"/>
    </row>
  </sheetData>
  <mergeCells count="21">
    <mergeCell ref="B2:L4"/>
    <mergeCell ref="B12:B13"/>
    <mergeCell ref="I12:I13"/>
    <mergeCell ref="J12:J13"/>
    <mergeCell ref="C12:C13"/>
    <mergeCell ref="D12:D13"/>
    <mergeCell ref="E12:E13"/>
    <mergeCell ref="F12:F13"/>
    <mergeCell ref="J10:L10"/>
    <mergeCell ref="J9:L9"/>
    <mergeCell ref="I5:L5"/>
    <mergeCell ref="K12:K13"/>
    <mergeCell ref="L12:L13"/>
    <mergeCell ref="J7:L7"/>
    <mergeCell ref="J8:L8"/>
    <mergeCell ref="J6:L6"/>
    <mergeCell ref="B25:F25"/>
    <mergeCell ref="B26:F26"/>
    <mergeCell ref="B27:F27"/>
    <mergeCell ref="G12:G13"/>
    <mergeCell ref="H12:H13"/>
  </mergeCells>
  <dataValidations count="3">
    <dataValidation allowBlank="1" showInputMessage="1" showErrorMessage="1" promptTitle="Completar por el oferente" prompt="Completar por el oferente" sqref="K14:K24"/>
    <dataValidation allowBlank="1" showErrorMessage="1" promptTitle="Completar por el oferente" prompt="Completar por el oferente" sqref="L14:L24"/>
    <dataValidation operator="equal" allowBlank="1" showInputMessage="1" showErrorMessage="1" promptTitle="Completar por el Oferente" prompt=" " sqref="J6 J7:L9"/>
  </dataValidations>
  <printOptions horizontalCentered="1" verticalCentered="1"/>
  <pageMargins left="0.23622047244094491" right="0.23622047244094491" top="0" bottom="0" header="0.31496062992125984" footer="0.31496062992125984"/>
  <pageSetup paperSize="9" scale="6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operator="equal" allowBlank="1" showInputMessage="1" showErrorMessage="1" promptTitle="Completar por el Oferente" prompt=" ">
          <x14:formula1>
            <xm:f>'Completar SOFSE'!#REF!</xm:f>
          </x14:formula1>
          <xm:sqref>J10:L10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0"/>
  <sheetViews>
    <sheetView topLeftCell="B1" zoomScaleNormal="100" workbookViewId="0">
      <selection activeCell="H16" sqref="H16"/>
    </sheetView>
  </sheetViews>
  <sheetFormatPr baseColWidth="10" defaultRowHeight="12.75"/>
  <cols>
    <col min="1" max="1" width="24" style="24" customWidth="1"/>
    <col min="2" max="2" width="19.7109375" style="24" customWidth="1"/>
    <col min="3" max="3" width="11.42578125" style="24"/>
    <col min="4" max="5" width="20.140625" style="24" customWidth="1"/>
    <col min="6" max="6" width="47.7109375" style="24" customWidth="1"/>
    <col min="7" max="7" width="30.140625" style="24" customWidth="1"/>
    <col min="8" max="8" width="27" style="24" customWidth="1"/>
    <col min="9" max="14" width="11.42578125" style="24" customWidth="1"/>
    <col min="15" max="16384" width="11.42578125" style="24"/>
  </cols>
  <sheetData>
    <row r="1" spans="1:12">
      <c r="H1" s="25"/>
      <c r="I1" s="25"/>
      <c r="J1" s="25"/>
      <c r="K1" s="25"/>
      <c r="L1" s="25"/>
    </row>
    <row r="2" spans="1:12" ht="15.75">
      <c r="A2" s="35" t="s">
        <v>14</v>
      </c>
      <c r="B2" s="28"/>
    </row>
    <row r="4" spans="1:12">
      <c r="A4" s="120" t="s">
        <v>8</v>
      </c>
      <c r="B4" s="120" t="s">
        <v>5</v>
      </c>
      <c r="C4" s="120" t="s">
        <v>2</v>
      </c>
      <c r="D4" s="120" t="s">
        <v>18</v>
      </c>
      <c r="E4" s="121" t="s">
        <v>33</v>
      </c>
      <c r="F4" s="120" t="s">
        <v>11</v>
      </c>
      <c r="G4" s="120" t="s">
        <v>15</v>
      </c>
      <c r="H4" s="120" t="s">
        <v>23</v>
      </c>
    </row>
    <row r="5" spans="1:12">
      <c r="A5" s="120"/>
      <c r="B5" s="120"/>
      <c r="C5" s="120"/>
      <c r="D5" s="120"/>
      <c r="E5" s="122"/>
      <c r="F5" s="120"/>
      <c r="G5" s="120"/>
      <c r="H5" s="120"/>
    </row>
    <row r="6" spans="1:12" ht="22.5">
      <c r="A6" s="34">
        <v>1</v>
      </c>
      <c r="B6" s="55">
        <v>8</v>
      </c>
      <c r="C6" s="3" t="s">
        <v>26</v>
      </c>
      <c r="D6" s="55">
        <v>10000000117</v>
      </c>
      <c r="E6" s="55"/>
      <c r="F6" s="55" t="s">
        <v>34</v>
      </c>
      <c r="G6" s="55" t="s">
        <v>54</v>
      </c>
      <c r="H6" s="69" t="s">
        <v>35</v>
      </c>
    </row>
    <row r="7" spans="1:12">
      <c r="A7" s="34">
        <f>+A6+1</f>
        <v>2</v>
      </c>
      <c r="B7" s="55">
        <v>56</v>
      </c>
      <c r="C7" s="3" t="s">
        <v>26</v>
      </c>
      <c r="D7" s="55">
        <v>1000026946</v>
      </c>
      <c r="E7" s="55"/>
      <c r="F7" s="55" t="s">
        <v>36</v>
      </c>
      <c r="G7" s="72">
        <v>606040600024</v>
      </c>
      <c r="H7" s="69" t="s">
        <v>44</v>
      </c>
    </row>
    <row r="8" spans="1:12">
      <c r="A8" s="34">
        <f t="shared" ref="A8:A71" si="0">+A7+1</f>
        <v>3</v>
      </c>
      <c r="B8" s="55">
        <v>56</v>
      </c>
      <c r="C8" s="3" t="s">
        <v>26</v>
      </c>
      <c r="D8" s="55">
        <v>1000005566</v>
      </c>
      <c r="E8" s="55"/>
      <c r="F8" s="55" t="s">
        <v>37</v>
      </c>
      <c r="G8" s="72">
        <v>606040600014</v>
      </c>
      <c r="H8" s="69" t="s">
        <v>45</v>
      </c>
    </row>
    <row r="9" spans="1:12" ht="21.75" customHeight="1">
      <c r="A9" s="34">
        <f t="shared" si="0"/>
        <v>4</v>
      </c>
      <c r="B9" s="55">
        <v>48</v>
      </c>
      <c r="C9" s="3" t="s">
        <v>26</v>
      </c>
      <c r="D9" s="55">
        <v>1000005594</v>
      </c>
      <c r="E9" s="55"/>
      <c r="F9" s="55" t="s">
        <v>38</v>
      </c>
      <c r="G9" s="72">
        <v>606040200013</v>
      </c>
      <c r="H9" s="69" t="s">
        <v>46</v>
      </c>
    </row>
    <row r="10" spans="1:12">
      <c r="A10" s="34">
        <f t="shared" si="0"/>
        <v>5</v>
      </c>
      <c r="B10" s="55">
        <v>384</v>
      </c>
      <c r="C10" s="3" t="s">
        <v>26</v>
      </c>
      <c r="D10" s="55">
        <v>1000005585</v>
      </c>
      <c r="E10" s="55"/>
      <c r="F10" s="55" t="s">
        <v>39</v>
      </c>
      <c r="G10" s="72">
        <v>606040201002</v>
      </c>
      <c r="H10" s="69" t="s">
        <v>47</v>
      </c>
    </row>
    <row r="11" spans="1:12">
      <c r="A11" s="34">
        <f t="shared" si="0"/>
        <v>6</v>
      </c>
      <c r="B11" s="55">
        <v>96</v>
      </c>
      <c r="C11" s="3" t="s">
        <v>26</v>
      </c>
      <c r="D11" s="55">
        <v>1000005484</v>
      </c>
      <c r="E11" s="51"/>
      <c r="F11" s="55" t="s">
        <v>40</v>
      </c>
      <c r="G11" s="72">
        <v>606040200001</v>
      </c>
      <c r="H11" s="55" t="s">
        <v>48</v>
      </c>
    </row>
    <row r="12" spans="1:12">
      <c r="A12" s="34">
        <f t="shared" si="0"/>
        <v>7</v>
      </c>
      <c r="B12" s="55">
        <v>48</v>
      </c>
      <c r="C12" s="3" t="s">
        <v>26</v>
      </c>
      <c r="D12" s="55">
        <v>1000005485</v>
      </c>
      <c r="E12" s="51"/>
      <c r="F12" s="55" t="s">
        <v>41</v>
      </c>
      <c r="G12" s="72">
        <v>606040200006</v>
      </c>
      <c r="H12" s="55" t="s">
        <v>49</v>
      </c>
    </row>
    <row r="13" spans="1:12">
      <c r="A13" s="34">
        <f t="shared" si="0"/>
        <v>8</v>
      </c>
      <c r="B13" s="55">
        <v>32</v>
      </c>
      <c r="C13" s="3" t="s">
        <v>26</v>
      </c>
      <c r="D13" s="55">
        <v>1000005535</v>
      </c>
      <c r="E13" s="51"/>
      <c r="F13" s="55" t="s">
        <v>42</v>
      </c>
      <c r="G13" s="72">
        <v>606040800009</v>
      </c>
      <c r="H13" s="55" t="s">
        <v>50</v>
      </c>
    </row>
    <row r="14" spans="1:12">
      <c r="A14" s="34">
        <f t="shared" si="0"/>
        <v>9</v>
      </c>
      <c r="B14" s="55">
        <v>48</v>
      </c>
      <c r="C14" s="3" t="s">
        <v>26</v>
      </c>
      <c r="D14" s="55">
        <v>1000005472</v>
      </c>
      <c r="E14" s="51"/>
      <c r="F14" s="55" t="s">
        <v>43</v>
      </c>
      <c r="G14" s="72">
        <v>606040600012</v>
      </c>
      <c r="H14" s="55" t="s">
        <v>51</v>
      </c>
    </row>
    <row r="15" spans="1:12" ht="22.5">
      <c r="A15" s="34">
        <f t="shared" si="0"/>
        <v>10</v>
      </c>
      <c r="B15" s="55">
        <v>8</v>
      </c>
      <c r="C15" s="3" t="s">
        <v>26</v>
      </c>
      <c r="D15" s="55">
        <v>10000000117</v>
      </c>
      <c r="E15" s="51"/>
      <c r="F15" s="50" t="s">
        <v>52</v>
      </c>
      <c r="G15" s="52" t="s">
        <v>54</v>
      </c>
      <c r="H15" s="55" t="s">
        <v>56</v>
      </c>
    </row>
    <row r="16" spans="1:12" ht="22.5">
      <c r="A16" s="36">
        <f t="shared" si="0"/>
        <v>11</v>
      </c>
      <c r="B16" s="55">
        <v>8</v>
      </c>
      <c r="C16" s="3" t="s">
        <v>26</v>
      </c>
      <c r="D16" s="55">
        <v>10000000117</v>
      </c>
      <c r="E16" s="51"/>
      <c r="F16" s="50" t="s">
        <v>53</v>
      </c>
      <c r="G16" s="52" t="s">
        <v>54</v>
      </c>
      <c r="H16" s="55" t="s">
        <v>56</v>
      </c>
    </row>
    <row r="17" spans="1:8">
      <c r="A17" s="34">
        <f t="shared" si="0"/>
        <v>12</v>
      </c>
      <c r="B17" s="55"/>
      <c r="C17" s="3" t="s">
        <v>26</v>
      </c>
      <c r="D17" s="49"/>
      <c r="E17" s="51"/>
      <c r="F17" s="50"/>
      <c r="G17" s="52"/>
      <c r="H17" s="55"/>
    </row>
    <row r="18" spans="1:8">
      <c r="A18" s="34">
        <f t="shared" si="0"/>
        <v>13</v>
      </c>
      <c r="B18" s="55"/>
      <c r="C18" s="3" t="s">
        <v>26</v>
      </c>
      <c r="D18" s="49"/>
      <c r="E18" s="51"/>
      <c r="F18" s="50"/>
      <c r="G18" s="52"/>
      <c r="H18" s="55"/>
    </row>
    <row r="19" spans="1:8">
      <c r="A19" s="34">
        <f t="shared" si="0"/>
        <v>14</v>
      </c>
      <c r="B19" s="55"/>
      <c r="C19" s="3" t="s">
        <v>26</v>
      </c>
      <c r="D19" s="49"/>
      <c r="E19" s="51"/>
      <c r="F19" s="50"/>
      <c r="G19" s="52"/>
      <c r="H19" s="53"/>
    </row>
    <row r="20" spans="1:8">
      <c r="A20" s="34">
        <f t="shared" si="0"/>
        <v>15</v>
      </c>
      <c r="B20" s="55"/>
      <c r="C20" s="3" t="s">
        <v>26</v>
      </c>
      <c r="D20" s="49"/>
      <c r="E20" s="51"/>
      <c r="F20" s="50"/>
      <c r="G20" s="52"/>
      <c r="H20" s="53"/>
    </row>
    <row r="21" spans="1:8">
      <c r="A21" s="34">
        <f t="shared" si="0"/>
        <v>16</v>
      </c>
      <c r="B21" s="55"/>
      <c r="C21" s="3" t="s">
        <v>26</v>
      </c>
      <c r="D21" s="49"/>
      <c r="E21" s="51"/>
      <c r="F21" s="50"/>
      <c r="G21" s="52"/>
      <c r="H21" s="53"/>
    </row>
    <row r="22" spans="1:8">
      <c r="A22" s="34">
        <f t="shared" si="0"/>
        <v>17</v>
      </c>
      <c r="B22" s="55"/>
      <c r="C22" s="3" t="s">
        <v>26</v>
      </c>
      <c r="D22" s="49"/>
      <c r="E22" s="51"/>
      <c r="F22" s="50"/>
      <c r="G22" s="52"/>
      <c r="H22" s="53"/>
    </row>
    <row r="23" spans="1:8">
      <c r="A23" s="34">
        <f t="shared" si="0"/>
        <v>18</v>
      </c>
      <c r="B23" s="55"/>
      <c r="C23" s="3" t="s">
        <v>26</v>
      </c>
      <c r="D23" s="49"/>
      <c r="E23" s="51"/>
      <c r="F23" s="50"/>
      <c r="G23" s="52"/>
      <c r="H23" s="53"/>
    </row>
    <row r="24" spans="1:8">
      <c r="A24" s="34">
        <f t="shared" si="0"/>
        <v>19</v>
      </c>
      <c r="B24" s="55"/>
      <c r="C24" s="3" t="s">
        <v>26</v>
      </c>
      <c r="D24" s="49"/>
      <c r="E24" s="51"/>
      <c r="F24" s="50"/>
      <c r="G24" s="52"/>
      <c r="H24" s="53"/>
    </row>
    <row r="25" spans="1:8">
      <c r="A25" s="34">
        <f t="shared" si="0"/>
        <v>20</v>
      </c>
      <c r="B25" s="55"/>
      <c r="C25" s="3" t="s">
        <v>26</v>
      </c>
      <c r="D25" s="49"/>
      <c r="E25" s="51"/>
      <c r="F25" s="50"/>
      <c r="G25" s="52"/>
      <c r="H25" s="53"/>
    </row>
    <row r="26" spans="1:8">
      <c r="A26" s="34">
        <f t="shared" si="0"/>
        <v>21</v>
      </c>
      <c r="B26" s="55"/>
      <c r="C26" s="3" t="s">
        <v>26</v>
      </c>
      <c r="D26" s="49"/>
      <c r="E26" s="51"/>
      <c r="F26" s="50"/>
      <c r="G26" s="52"/>
      <c r="H26" s="53"/>
    </row>
    <row r="27" spans="1:8">
      <c r="A27" s="34">
        <f t="shared" si="0"/>
        <v>22</v>
      </c>
      <c r="B27" s="55"/>
      <c r="C27" s="3" t="s">
        <v>26</v>
      </c>
      <c r="D27" s="49"/>
      <c r="E27" s="51"/>
      <c r="F27" s="50"/>
      <c r="G27" s="52"/>
      <c r="H27" s="53"/>
    </row>
    <row r="28" spans="1:8">
      <c r="A28" s="34">
        <f t="shared" si="0"/>
        <v>23</v>
      </c>
      <c r="B28" s="55"/>
      <c r="C28" s="3" t="s">
        <v>26</v>
      </c>
      <c r="D28" s="49"/>
      <c r="E28" s="51"/>
      <c r="F28" s="50"/>
      <c r="G28" s="52"/>
      <c r="H28" s="53"/>
    </row>
    <row r="29" spans="1:8">
      <c r="A29" s="34">
        <f t="shared" si="0"/>
        <v>24</v>
      </c>
      <c r="B29" s="55"/>
      <c r="C29" s="3" t="s">
        <v>26</v>
      </c>
      <c r="D29" s="49"/>
      <c r="E29" s="51"/>
      <c r="F29" s="50"/>
      <c r="G29" s="52"/>
      <c r="H29" s="53"/>
    </row>
    <row r="30" spans="1:8">
      <c r="A30" s="34">
        <f t="shared" si="0"/>
        <v>25</v>
      </c>
      <c r="B30" s="55"/>
      <c r="C30" s="3" t="s">
        <v>26</v>
      </c>
      <c r="D30" s="49"/>
      <c r="E30" s="51"/>
      <c r="F30" s="50"/>
      <c r="G30" s="52"/>
      <c r="H30" s="53"/>
    </row>
    <row r="31" spans="1:8">
      <c r="A31" s="34">
        <f t="shared" si="0"/>
        <v>26</v>
      </c>
      <c r="B31" s="55"/>
      <c r="C31" s="3" t="s">
        <v>26</v>
      </c>
      <c r="D31" s="49"/>
      <c r="E31" s="51"/>
      <c r="F31" s="50"/>
      <c r="G31" s="52"/>
      <c r="H31" s="53"/>
    </row>
    <row r="32" spans="1:8">
      <c r="A32" s="34">
        <f t="shared" si="0"/>
        <v>27</v>
      </c>
      <c r="B32" s="55"/>
      <c r="C32" s="3" t="s">
        <v>26</v>
      </c>
      <c r="D32" s="49"/>
      <c r="E32" s="51"/>
      <c r="F32" s="50"/>
      <c r="G32" s="52"/>
      <c r="H32" s="53"/>
    </row>
    <row r="33" spans="1:8">
      <c r="A33" s="34">
        <f t="shared" si="0"/>
        <v>28</v>
      </c>
      <c r="B33" s="55"/>
      <c r="C33" s="3" t="s">
        <v>26</v>
      </c>
      <c r="D33" s="49"/>
      <c r="E33" s="51"/>
      <c r="F33" s="50"/>
      <c r="G33" s="52"/>
      <c r="H33" s="53"/>
    </row>
    <row r="34" spans="1:8">
      <c r="A34" s="34">
        <f t="shared" si="0"/>
        <v>29</v>
      </c>
      <c r="B34" s="55"/>
      <c r="C34" s="3" t="s">
        <v>26</v>
      </c>
      <c r="D34" s="49"/>
      <c r="E34" s="51"/>
      <c r="F34" s="50"/>
      <c r="G34" s="52"/>
      <c r="H34" s="53"/>
    </row>
    <row r="35" spans="1:8">
      <c r="A35" s="34">
        <f t="shared" si="0"/>
        <v>30</v>
      </c>
      <c r="B35" s="55"/>
      <c r="C35" s="3" t="s">
        <v>26</v>
      </c>
      <c r="D35" s="49"/>
      <c r="E35" s="51"/>
      <c r="F35" s="50"/>
      <c r="G35" s="52"/>
      <c r="H35" s="53"/>
    </row>
    <row r="36" spans="1:8">
      <c r="A36" s="34">
        <f t="shared" si="0"/>
        <v>31</v>
      </c>
      <c r="B36" s="55"/>
      <c r="C36" s="3" t="s">
        <v>26</v>
      </c>
      <c r="D36" s="49"/>
      <c r="E36" s="51"/>
      <c r="F36" s="50"/>
      <c r="G36" s="52"/>
      <c r="H36" s="53"/>
    </row>
    <row r="37" spans="1:8">
      <c r="A37" s="34">
        <f t="shared" si="0"/>
        <v>32</v>
      </c>
      <c r="B37" s="55"/>
      <c r="C37" s="3" t="s">
        <v>26</v>
      </c>
      <c r="D37" s="49"/>
      <c r="E37" s="51"/>
      <c r="F37" s="50"/>
      <c r="G37" s="52"/>
      <c r="H37" s="53"/>
    </row>
    <row r="38" spans="1:8">
      <c r="A38" s="34">
        <f t="shared" si="0"/>
        <v>33</v>
      </c>
      <c r="B38" s="55"/>
      <c r="C38" s="3" t="s">
        <v>26</v>
      </c>
      <c r="D38" s="49"/>
      <c r="E38" s="51"/>
      <c r="F38" s="50"/>
      <c r="G38" s="52"/>
      <c r="H38" s="53"/>
    </row>
    <row r="39" spans="1:8" ht="18" customHeight="1">
      <c r="A39" s="34">
        <f t="shared" si="0"/>
        <v>34</v>
      </c>
      <c r="B39" s="55"/>
      <c r="C39" s="3" t="s">
        <v>26</v>
      </c>
      <c r="D39" s="49"/>
      <c r="E39" s="51"/>
      <c r="F39" s="50"/>
      <c r="G39" s="52"/>
      <c r="H39" s="53"/>
    </row>
    <row r="40" spans="1:8">
      <c r="A40" s="34">
        <f t="shared" si="0"/>
        <v>35</v>
      </c>
      <c r="B40" s="55"/>
      <c r="C40" s="3" t="s">
        <v>26</v>
      </c>
      <c r="D40" s="49"/>
      <c r="E40" s="51"/>
      <c r="F40" s="50"/>
      <c r="G40" s="52"/>
      <c r="H40" s="53"/>
    </row>
    <row r="41" spans="1:8">
      <c r="A41" s="34">
        <f t="shared" si="0"/>
        <v>36</v>
      </c>
      <c r="B41" s="55"/>
      <c r="C41" s="3" t="s">
        <v>26</v>
      </c>
      <c r="D41" s="49"/>
      <c r="E41" s="51"/>
      <c r="F41" s="50"/>
      <c r="G41" s="52"/>
      <c r="H41" s="53"/>
    </row>
    <row r="42" spans="1:8">
      <c r="A42" s="34">
        <f t="shared" si="0"/>
        <v>37</v>
      </c>
      <c r="B42" s="55"/>
      <c r="C42" s="3" t="s">
        <v>26</v>
      </c>
      <c r="D42" s="49"/>
      <c r="E42" s="51"/>
      <c r="F42" s="50"/>
      <c r="G42" s="52"/>
      <c r="H42" s="53"/>
    </row>
    <row r="43" spans="1:8">
      <c r="A43" s="34">
        <f t="shared" si="0"/>
        <v>38</v>
      </c>
      <c r="B43" s="55"/>
      <c r="C43" s="3" t="s">
        <v>26</v>
      </c>
      <c r="D43" s="49"/>
      <c r="E43" s="51"/>
      <c r="F43" s="50"/>
      <c r="G43" s="52"/>
      <c r="H43" s="53"/>
    </row>
    <row r="44" spans="1:8">
      <c r="A44" s="34">
        <f t="shared" si="0"/>
        <v>39</v>
      </c>
      <c r="B44" s="55"/>
      <c r="C44" s="3" t="s">
        <v>26</v>
      </c>
      <c r="D44" s="49"/>
      <c r="E44" s="51"/>
      <c r="F44" s="50"/>
      <c r="G44" s="52"/>
      <c r="H44" s="53"/>
    </row>
    <row r="45" spans="1:8">
      <c r="A45" s="34">
        <f t="shared" si="0"/>
        <v>40</v>
      </c>
      <c r="B45" s="55"/>
      <c r="C45" s="3" t="s">
        <v>26</v>
      </c>
      <c r="D45" s="49"/>
      <c r="E45" s="51"/>
      <c r="F45" s="50"/>
      <c r="G45" s="52"/>
      <c r="H45" s="53"/>
    </row>
    <row r="46" spans="1:8" ht="15" customHeight="1">
      <c r="A46" s="34">
        <f t="shared" si="0"/>
        <v>41</v>
      </c>
      <c r="B46" s="55"/>
      <c r="C46" s="3" t="s">
        <v>26</v>
      </c>
      <c r="D46" s="49"/>
      <c r="E46" s="51"/>
      <c r="F46" s="50"/>
      <c r="G46" s="52"/>
      <c r="H46" s="53"/>
    </row>
    <row r="47" spans="1:8">
      <c r="A47" s="34">
        <f t="shared" si="0"/>
        <v>42</v>
      </c>
      <c r="B47" s="55"/>
      <c r="C47" s="3" t="s">
        <v>26</v>
      </c>
      <c r="D47" s="49"/>
      <c r="E47" s="51"/>
      <c r="F47" s="50"/>
      <c r="G47" s="52"/>
      <c r="H47" s="53"/>
    </row>
    <row r="48" spans="1:8">
      <c r="A48" s="34">
        <f t="shared" si="0"/>
        <v>43</v>
      </c>
      <c r="B48" s="55"/>
      <c r="C48" s="3" t="s">
        <v>26</v>
      </c>
      <c r="D48" s="49"/>
      <c r="E48" s="51"/>
      <c r="F48" s="50"/>
      <c r="G48" s="52"/>
      <c r="H48" s="53"/>
    </row>
    <row r="49" spans="1:8">
      <c r="A49" s="34">
        <f t="shared" si="0"/>
        <v>44</v>
      </c>
      <c r="B49" s="55"/>
      <c r="C49" s="3" t="s">
        <v>26</v>
      </c>
      <c r="D49" s="49"/>
      <c r="E49" s="51"/>
      <c r="F49" s="50"/>
      <c r="G49" s="52"/>
      <c r="H49" s="53"/>
    </row>
    <row r="50" spans="1:8">
      <c r="A50" s="34">
        <f t="shared" si="0"/>
        <v>45</v>
      </c>
      <c r="B50" s="55"/>
      <c r="C50" s="3" t="s">
        <v>26</v>
      </c>
      <c r="D50" s="49"/>
      <c r="E50" s="51"/>
      <c r="F50" s="50"/>
      <c r="G50" s="52"/>
      <c r="H50" s="53"/>
    </row>
    <row r="51" spans="1:8">
      <c r="A51" s="34">
        <f t="shared" si="0"/>
        <v>46</v>
      </c>
      <c r="B51" s="55"/>
      <c r="C51" s="3" t="s">
        <v>26</v>
      </c>
      <c r="D51" s="49"/>
      <c r="E51" s="51"/>
      <c r="F51" s="50"/>
      <c r="G51" s="52"/>
      <c r="H51" s="53"/>
    </row>
    <row r="52" spans="1:8">
      <c r="A52" s="34">
        <f t="shared" si="0"/>
        <v>47</v>
      </c>
      <c r="B52" s="55"/>
      <c r="C52" s="3" t="s">
        <v>26</v>
      </c>
      <c r="D52" s="49"/>
      <c r="E52" s="51"/>
      <c r="F52" s="50"/>
      <c r="G52" s="52"/>
      <c r="H52" s="53"/>
    </row>
    <row r="53" spans="1:8">
      <c r="A53" s="34">
        <f t="shared" si="0"/>
        <v>48</v>
      </c>
      <c r="B53" s="55"/>
      <c r="C53" s="3" t="s">
        <v>26</v>
      </c>
      <c r="D53" s="49"/>
      <c r="E53" s="51"/>
      <c r="F53" s="50"/>
      <c r="G53" s="52"/>
      <c r="H53" s="53"/>
    </row>
    <row r="54" spans="1:8" ht="22.5" customHeight="1">
      <c r="A54" s="34">
        <f t="shared" si="0"/>
        <v>49</v>
      </c>
      <c r="B54" s="55"/>
      <c r="C54" s="3" t="s">
        <v>26</v>
      </c>
      <c r="D54" s="49"/>
      <c r="E54" s="51"/>
      <c r="F54" s="50"/>
      <c r="G54" s="52"/>
      <c r="H54" s="53"/>
    </row>
    <row r="55" spans="1:8">
      <c r="A55" s="34">
        <f t="shared" si="0"/>
        <v>50</v>
      </c>
      <c r="B55" s="55"/>
      <c r="C55" s="3" t="s">
        <v>26</v>
      </c>
      <c r="D55" s="49"/>
      <c r="E55" s="51"/>
      <c r="F55" s="50"/>
      <c r="G55" s="52"/>
      <c r="H55" s="53"/>
    </row>
    <row r="56" spans="1:8">
      <c r="A56" s="34">
        <f t="shared" si="0"/>
        <v>51</v>
      </c>
      <c r="B56" s="55"/>
      <c r="C56" s="3" t="s">
        <v>26</v>
      </c>
      <c r="D56" s="49"/>
      <c r="E56" s="51"/>
      <c r="F56" s="50"/>
      <c r="G56" s="52"/>
      <c r="H56" s="53"/>
    </row>
    <row r="57" spans="1:8">
      <c r="A57" s="34">
        <f t="shared" si="0"/>
        <v>52</v>
      </c>
      <c r="B57" s="55"/>
      <c r="C57" s="3" t="s">
        <v>26</v>
      </c>
      <c r="D57" s="49"/>
      <c r="E57" s="51"/>
      <c r="F57" s="50"/>
      <c r="G57" s="52"/>
      <c r="H57" s="53"/>
    </row>
    <row r="58" spans="1:8">
      <c r="A58" s="34">
        <f t="shared" si="0"/>
        <v>53</v>
      </c>
      <c r="B58" s="55"/>
      <c r="C58" s="3" t="s">
        <v>26</v>
      </c>
      <c r="D58" s="49"/>
      <c r="E58" s="51"/>
      <c r="F58" s="50"/>
      <c r="G58" s="52"/>
      <c r="H58" s="53"/>
    </row>
    <row r="59" spans="1:8">
      <c r="A59" s="34">
        <f t="shared" si="0"/>
        <v>54</v>
      </c>
      <c r="B59" s="55"/>
      <c r="C59" s="3" t="s">
        <v>26</v>
      </c>
      <c r="D59" s="49"/>
      <c r="E59" s="51"/>
      <c r="F59" s="50"/>
      <c r="G59" s="52"/>
      <c r="H59" s="53"/>
    </row>
    <row r="60" spans="1:8">
      <c r="A60" s="34">
        <f t="shared" si="0"/>
        <v>55</v>
      </c>
      <c r="B60" s="55"/>
      <c r="C60" s="3" t="s">
        <v>26</v>
      </c>
      <c r="D60" s="49"/>
      <c r="E60" s="51"/>
      <c r="F60" s="50"/>
      <c r="G60" s="52"/>
      <c r="H60" s="53"/>
    </row>
    <row r="61" spans="1:8">
      <c r="A61" s="34">
        <f t="shared" si="0"/>
        <v>56</v>
      </c>
      <c r="B61" s="55"/>
      <c r="C61" s="3" t="s">
        <v>26</v>
      </c>
      <c r="D61" s="49"/>
      <c r="E61" s="51"/>
      <c r="F61" s="50"/>
      <c r="G61" s="52"/>
      <c r="H61" s="53"/>
    </row>
    <row r="62" spans="1:8">
      <c r="A62" s="34">
        <f t="shared" si="0"/>
        <v>57</v>
      </c>
      <c r="B62" s="55"/>
      <c r="C62" s="3" t="s">
        <v>26</v>
      </c>
      <c r="D62" s="49"/>
      <c r="E62" s="51"/>
      <c r="F62" s="50"/>
      <c r="G62" s="52"/>
      <c r="H62" s="53"/>
    </row>
    <row r="63" spans="1:8">
      <c r="A63" s="34">
        <f t="shared" si="0"/>
        <v>58</v>
      </c>
      <c r="B63" s="55"/>
      <c r="C63" s="3" t="s">
        <v>26</v>
      </c>
      <c r="D63" s="49"/>
      <c r="E63" s="51"/>
      <c r="F63" s="50"/>
      <c r="G63" s="52"/>
      <c r="H63" s="53"/>
    </row>
    <row r="64" spans="1:8">
      <c r="A64" s="34">
        <f t="shared" si="0"/>
        <v>59</v>
      </c>
      <c r="B64" s="55"/>
      <c r="C64" s="3" t="s">
        <v>26</v>
      </c>
      <c r="D64" s="49"/>
      <c r="E64" s="51"/>
      <c r="F64" s="50"/>
      <c r="G64" s="52"/>
      <c r="H64" s="53"/>
    </row>
    <row r="65" spans="1:8">
      <c r="A65" s="34">
        <f t="shared" si="0"/>
        <v>60</v>
      </c>
      <c r="B65" s="55"/>
      <c r="C65" s="3" t="s">
        <v>26</v>
      </c>
      <c r="D65" s="49"/>
      <c r="E65" s="51"/>
      <c r="F65" s="50"/>
      <c r="G65" s="52"/>
      <c r="H65" s="53"/>
    </row>
    <row r="66" spans="1:8">
      <c r="A66" s="34">
        <f t="shared" si="0"/>
        <v>61</v>
      </c>
      <c r="B66" s="55"/>
      <c r="C66" s="3" t="s">
        <v>26</v>
      </c>
      <c r="D66" s="49"/>
      <c r="E66" s="51"/>
      <c r="F66" s="50"/>
      <c r="G66" s="52"/>
      <c r="H66" s="54"/>
    </row>
    <row r="67" spans="1:8">
      <c r="A67" s="34">
        <f t="shared" si="0"/>
        <v>62</v>
      </c>
      <c r="B67" s="55"/>
      <c r="C67" s="3" t="s">
        <v>26</v>
      </c>
      <c r="D67" s="49"/>
      <c r="E67" s="51"/>
      <c r="F67" s="50"/>
      <c r="G67" s="52"/>
      <c r="H67" s="53"/>
    </row>
    <row r="68" spans="1:8">
      <c r="A68" s="34">
        <f t="shared" si="0"/>
        <v>63</v>
      </c>
      <c r="B68" s="55"/>
      <c r="C68" s="3" t="s">
        <v>26</v>
      </c>
      <c r="D68" s="49"/>
      <c r="E68" s="51"/>
      <c r="F68" s="50"/>
      <c r="G68" s="52"/>
      <c r="H68" s="53"/>
    </row>
    <row r="69" spans="1:8">
      <c r="A69" s="34">
        <f t="shared" si="0"/>
        <v>64</v>
      </c>
      <c r="B69" s="55"/>
      <c r="C69" s="3" t="s">
        <v>26</v>
      </c>
      <c r="D69" s="49"/>
      <c r="E69" s="51"/>
      <c r="F69" s="50"/>
      <c r="G69" s="52"/>
      <c r="H69" s="53"/>
    </row>
    <row r="70" spans="1:8">
      <c r="A70" s="34">
        <f t="shared" si="0"/>
        <v>65</v>
      </c>
      <c r="B70" s="55"/>
      <c r="C70" s="3" t="s">
        <v>26</v>
      </c>
      <c r="D70" s="49"/>
      <c r="E70" s="51"/>
      <c r="F70" s="50"/>
      <c r="G70" s="52"/>
      <c r="H70" s="53"/>
    </row>
    <row r="71" spans="1:8">
      <c r="A71" s="34">
        <f t="shared" si="0"/>
        <v>66</v>
      </c>
      <c r="B71" s="55"/>
      <c r="C71" s="3" t="s">
        <v>26</v>
      </c>
      <c r="D71" s="49"/>
      <c r="E71" s="51"/>
      <c r="F71" s="50"/>
      <c r="G71" s="52"/>
      <c r="H71" s="53"/>
    </row>
    <row r="72" spans="1:8">
      <c r="A72" s="34">
        <f t="shared" ref="A72:A135" si="1">+A71+1</f>
        <v>67</v>
      </c>
      <c r="B72" s="55"/>
      <c r="C72" s="3" t="s">
        <v>26</v>
      </c>
      <c r="D72" s="49"/>
      <c r="E72" s="51"/>
      <c r="F72" s="50"/>
      <c r="G72" s="52"/>
      <c r="H72" s="53"/>
    </row>
    <row r="73" spans="1:8">
      <c r="A73" s="34">
        <f t="shared" si="1"/>
        <v>68</v>
      </c>
      <c r="B73" s="55"/>
      <c r="C73" s="3" t="s">
        <v>26</v>
      </c>
      <c r="D73" s="49"/>
      <c r="E73" s="51"/>
      <c r="F73" s="50"/>
      <c r="G73" s="52"/>
      <c r="H73" s="53"/>
    </row>
    <row r="74" spans="1:8">
      <c r="A74" s="34">
        <f t="shared" si="1"/>
        <v>69</v>
      </c>
      <c r="B74" s="55"/>
      <c r="C74" s="3" t="s">
        <v>26</v>
      </c>
      <c r="D74" s="49"/>
      <c r="E74" s="51"/>
      <c r="F74" s="50"/>
      <c r="G74" s="52"/>
      <c r="H74" s="53"/>
    </row>
    <row r="75" spans="1:8">
      <c r="A75" s="34">
        <f t="shared" si="1"/>
        <v>70</v>
      </c>
      <c r="B75" s="55"/>
      <c r="C75" s="3" t="s">
        <v>26</v>
      </c>
      <c r="D75" s="49"/>
      <c r="E75" s="51"/>
      <c r="F75" s="50"/>
      <c r="G75" s="52"/>
      <c r="H75" s="53"/>
    </row>
    <row r="76" spans="1:8">
      <c r="A76" s="34">
        <f t="shared" si="1"/>
        <v>71</v>
      </c>
      <c r="B76" s="55"/>
      <c r="C76" s="3" t="s">
        <v>26</v>
      </c>
      <c r="D76" s="49"/>
      <c r="E76" s="51"/>
      <c r="F76" s="50"/>
      <c r="G76" s="52"/>
      <c r="H76" s="53"/>
    </row>
    <row r="77" spans="1:8">
      <c r="A77" s="34">
        <f t="shared" si="1"/>
        <v>72</v>
      </c>
      <c r="B77" s="55"/>
      <c r="C77" s="3" t="s">
        <v>26</v>
      </c>
      <c r="D77" s="49"/>
      <c r="E77" s="51"/>
      <c r="F77" s="50"/>
      <c r="G77" s="52"/>
      <c r="H77" s="53"/>
    </row>
    <row r="78" spans="1:8">
      <c r="A78" s="34">
        <f t="shared" si="1"/>
        <v>73</v>
      </c>
      <c r="B78" s="55"/>
      <c r="C78" s="3" t="s">
        <v>26</v>
      </c>
      <c r="D78" s="49"/>
      <c r="E78" s="51"/>
      <c r="F78" s="50"/>
      <c r="G78" s="52"/>
      <c r="H78" s="53"/>
    </row>
    <row r="79" spans="1:8">
      <c r="A79" s="34">
        <f t="shared" si="1"/>
        <v>74</v>
      </c>
      <c r="B79" s="55"/>
      <c r="C79" s="3" t="s">
        <v>26</v>
      </c>
      <c r="D79" s="49"/>
      <c r="E79" s="51"/>
      <c r="F79" s="50"/>
      <c r="G79" s="52"/>
      <c r="H79" s="53"/>
    </row>
    <row r="80" spans="1:8">
      <c r="A80" s="34">
        <f t="shared" si="1"/>
        <v>75</v>
      </c>
      <c r="B80" s="55"/>
      <c r="C80" s="3" t="s">
        <v>26</v>
      </c>
      <c r="D80" s="49"/>
      <c r="E80" s="51"/>
      <c r="F80" s="50"/>
      <c r="G80" s="52"/>
      <c r="H80" s="53"/>
    </row>
    <row r="81" spans="1:8">
      <c r="A81" s="34">
        <f t="shared" si="1"/>
        <v>76</v>
      </c>
      <c r="B81" s="55"/>
      <c r="C81" s="3" t="s">
        <v>26</v>
      </c>
      <c r="D81" s="49"/>
      <c r="E81" s="51"/>
      <c r="F81" s="50"/>
      <c r="G81" s="52"/>
      <c r="H81" s="53"/>
    </row>
    <row r="82" spans="1:8">
      <c r="A82" s="34">
        <f t="shared" si="1"/>
        <v>77</v>
      </c>
      <c r="B82" s="55"/>
      <c r="C82" s="3" t="s">
        <v>26</v>
      </c>
      <c r="D82" s="49"/>
      <c r="E82" s="51"/>
      <c r="F82" s="50"/>
      <c r="G82" s="52"/>
      <c r="H82" s="53"/>
    </row>
    <row r="83" spans="1:8">
      <c r="A83" s="34">
        <f t="shared" si="1"/>
        <v>78</v>
      </c>
      <c r="B83" s="55"/>
      <c r="C83" s="3" t="s">
        <v>26</v>
      </c>
      <c r="D83" s="49"/>
      <c r="E83" s="51"/>
      <c r="F83" s="50"/>
      <c r="G83" s="52"/>
      <c r="H83" s="53"/>
    </row>
    <row r="84" spans="1:8">
      <c r="A84" s="34">
        <f t="shared" si="1"/>
        <v>79</v>
      </c>
      <c r="B84" s="55"/>
      <c r="C84" s="3" t="s">
        <v>26</v>
      </c>
      <c r="D84" s="49"/>
      <c r="E84" s="51"/>
      <c r="F84" s="50"/>
      <c r="G84" s="52"/>
      <c r="H84" s="53"/>
    </row>
    <row r="85" spans="1:8">
      <c r="A85" s="34">
        <f t="shared" si="1"/>
        <v>80</v>
      </c>
      <c r="B85" s="55"/>
      <c r="C85" s="3" t="s">
        <v>26</v>
      </c>
      <c r="D85" s="49"/>
      <c r="E85" s="51"/>
      <c r="F85" s="50"/>
      <c r="G85" s="52"/>
      <c r="H85" s="53"/>
    </row>
    <row r="86" spans="1:8">
      <c r="A86" s="34">
        <f t="shared" si="1"/>
        <v>81</v>
      </c>
      <c r="B86" s="55"/>
      <c r="C86" s="3" t="s">
        <v>26</v>
      </c>
      <c r="D86" s="49"/>
      <c r="E86" s="51"/>
      <c r="F86" s="50"/>
      <c r="G86" s="52"/>
      <c r="H86" s="53"/>
    </row>
    <row r="87" spans="1:8">
      <c r="A87" s="34">
        <f t="shared" si="1"/>
        <v>82</v>
      </c>
      <c r="B87" s="55"/>
      <c r="C87" s="3" t="s">
        <v>26</v>
      </c>
      <c r="D87" s="49"/>
      <c r="E87" s="51"/>
      <c r="F87" s="50"/>
      <c r="G87" s="52"/>
      <c r="H87" s="53"/>
    </row>
    <row r="88" spans="1:8">
      <c r="A88" s="34">
        <f t="shared" si="1"/>
        <v>83</v>
      </c>
      <c r="B88" s="55"/>
      <c r="C88" s="3" t="s">
        <v>26</v>
      </c>
      <c r="D88" s="49"/>
      <c r="E88" s="51"/>
      <c r="F88" s="50"/>
      <c r="G88" s="52"/>
      <c r="H88" s="53"/>
    </row>
    <row r="89" spans="1:8">
      <c r="A89" s="34">
        <f t="shared" si="1"/>
        <v>84</v>
      </c>
      <c r="B89" s="55"/>
      <c r="C89" s="3" t="s">
        <v>26</v>
      </c>
      <c r="D89" s="49"/>
      <c r="E89" s="51"/>
      <c r="F89" s="50"/>
      <c r="G89" s="52"/>
      <c r="H89" s="53"/>
    </row>
    <row r="90" spans="1:8">
      <c r="A90" s="34">
        <f t="shared" si="1"/>
        <v>85</v>
      </c>
      <c r="B90" s="55"/>
      <c r="C90" s="3" t="s">
        <v>26</v>
      </c>
      <c r="D90" s="49"/>
      <c r="E90" s="51"/>
      <c r="F90" s="50"/>
      <c r="G90" s="52"/>
      <c r="H90" s="53"/>
    </row>
    <row r="91" spans="1:8">
      <c r="A91" s="34">
        <f t="shared" si="1"/>
        <v>86</v>
      </c>
      <c r="B91" s="55"/>
      <c r="C91" s="3" t="s">
        <v>26</v>
      </c>
      <c r="D91" s="49"/>
      <c r="E91" s="51"/>
      <c r="F91" s="50"/>
      <c r="G91" s="52"/>
      <c r="H91" s="53"/>
    </row>
    <row r="92" spans="1:8">
      <c r="A92" s="34">
        <f t="shared" si="1"/>
        <v>87</v>
      </c>
      <c r="B92" s="55"/>
      <c r="C92" s="3" t="s">
        <v>26</v>
      </c>
      <c r="D92" s="49"/>
      <c r="E92" s="51"/>
      <c r="F92" s="50"/>
      <c r="G92" s="52"/>
      <c r="H92" s="53"/>
    </row>
    <row r="93" spans="1:8">
      <c r="A93" s="34">
        <f t="shared" si="1"/>
        <v>88</v>
      </c>
      <c r="B93" s="55"/>
      <c r="C93" s="3" t="s">
        <v>26</v>
      </c>
      <c r="D93" s="49"/>
      <c r="E93" s="51"/>
      <c r="F93" s="50"/>
      <c r="G93" s="52"/>
      <c r="H93" s="53"/>
    </row>
    <row r="94" spans="1:8" ht="16.5" customHeight="1">
      <c r="A94" s="34">
        <f t="shared" si="1"/>
        <v>89</v>
      </c>
      <c r="B94" s="55"/>
      <c r="C94" s="3" t="s">
        <v>26</v>
      </c>
      <c r="D94" s="49"/>
      <c r="E94" s="51"/>
      <c r="F94" s="50"/>
      <c r="G94" s="52"/>
      <c r="H94" s="53"/>
    </row>
    <row r="95" spans="1:8">
      <c r="A95" s="34">
        <f t="shared" si="1"/>
        <v>90</v>
      </c>
      <c r="B95" s="55"/>
      <c r="C95" s="3" t="s">
        <v>26</v>
      </c>
      <c r="D95" s="49"/>
      <c r="E95" s="51"/>
      <c r="F95" s="50"/>
      <c r="G95" s="52"/>
      <c r="H95" s="53"/>
    </row>
    <row r="96" spans="1:8">
      <c r="A96" s="34">
        <f t="shared" si="1"/>
        <v>91</v>
      </c>
      <c r="B96" s="55"/>
      <c r="C96" s="3" t="s">
        <v>26</v>
      </c>
      <c r="D96" s="49"/>
      <c r="E96" s="51"/>
      <c r="F96" s="50"/>
      <c r="G96" s="52"/>
      <c r="H96" s="53"/>
    </row>
    <row r="97" spans="1:8">
      <c r="A97" s="34">
        <f t="shared" si="1"/>
        <v>92</v>
      </c>
      <c r="B97" s="55"/>
      <c r="C97" s="3" t="s">
        <v>26</v>
      </c>
      <c r="D97" s="49"/>
      <c r="E97" s="51"/>
      <c r="F97" s="50"/>
      <c r="G97" s="52"/>
      <c r="H97" s="53"/>
    </row>
    <row r="98" spans="1:8">
      <c r="A98" s="34">
        <f t="shared" si="1"/>
        <v>93</v>
      </c>
      <c r="B98" s="55"/>
      <c r="C98" s="3" t="s">
        <v>26</v>
      </c>
      <c r="D98" s="49"/>
      <c r="E98" s="51"/>
      <c r="F98" s="50"/>
      <c r="G98" s="52"/>
      <c r="H98" s="53"/>
    </row>
    <row r="99" spans="1:8">
      <c r="A99" s="34">
        <f t="shared" si="1"/>
        <v>94</v>
      </c>
      <c r="B99" s="55"/>
      <c r="C99" s="3" t="s">
        <v>26</v>
      </c>
      <c r="D99" s="49"/>
      <c r="E99" s="51"/>
      <c r="F99" s="50"/>
      <c r="G99" s="52"/>
      <c r="H99" s="53"/>
    </row>
    <row r="100" spans="1:8">
      <c r="A100" s="34">
        <f t="shared" si="1"/>
        <v>95</v>
      </c>
      <c r="B100" s="55"/>
      <c r="C100" s="3" t="s">
        <v>26</v>
      </c>
      <c r="D100" s="49"/>
      <c r="E100" s="51"/>
      <c r="F100" s="50"/>
      <c r="G100" s="52"/>
      <c r="H100" s="53"/>
    </row>
    <row r="101" spans="1:8">
      <c r="A101" s="34">
        <f t="shared" si="1"/>
        <v>96</v>
      </c>
      <c r="B101" s="55"/>
      <c r="C101" s="3" t="s">
        <v>26</v>
      </c>
      <c r="D101" s="49"/>
      <c r="E101" s="51"/>
      <c r="F101" s="50"/>
      <c r="G101" s="52"/>
      <c r="H101" s="53"/>
    </row>
    <row r="102" spans="1:8">
      <c r="A102" s="34">
        <f t="shared" si="1"/>
        <v>97</v>
      </c>
      <c r="B102" s="55"/>
      <c r="C102" s="3" t="s">
        <v>26</v>
      </c>
      <c r="D102" s="49"/>
      <c r="E102" s="51"/>
      <c r="F102" s="50"/>
      <c r="G102" s="52"/>
      <c r="H102" s="53"/>
    </row>
    <row r="103" spans="1:8">
      <c r="A103" s="34">
        <f t="shared" si="1"/>
        <v>98</v>
      </c>
      <c r="B103" s="55"/>
      <c r="C103" s="3" t="s">
        <v>26</v>
      </c>
      <c r="D103" s="49"/>
      <c r="E103" s="51"/>
      <c r="F103" s="50"/>
      <c r="G103" s="52"/>
      <c r="H103" s="53"/>
    </row>
    <row r="104" spans="1:8">
      <c r="A104" s="34">
        <f t="shared" si="1"/>
        <v>99</v>
      </c>
      <c r="B104" s="55"/>
      <c r="C104" s="3" t="s">
        <v>26</v>
      </c>
      <c r="D104" s="49"/>
      <c r="E104" s="51"/>
      <c r="F104" s="50"/>
      <c r="G104" s="52"/>
      <c r="H104" s="53"/>
    </row>
    <row r="105" spans="1:8">
      <c r="A105" s="34">
        <f t="shared" si="1"/>
        <v>100</v>
      </c>
      <c r="B105" s="55"/>
      <c r="C105" s="3" t="s">
        <v>26</v>
      </c>
      <c r="D105" s="49"/>
      <c r="E105" s="51"/>
      <c r="F105" s="50"/>
      <c r="G105" s="52"/>
      <c r="H105" s="53"/>
    </row>
    <row r="106" spans="1:8">
      <c r="A106" s="34">
        <f t="shared" si="1"/>
        <v>101</v>
      </c>
      <c r="B106" s="55"/>
      <c r="C106" s="3" t="s">
        <v>26</v>
      </c>
      <c r="D106" s="49"/>
      <c r="E106" s="51"/>
      <c r="F106" s="50"/>
      <c r="G106" s="52"/>
      <c r="H106" s="53"/>
    </row>
    <row r="107" spans="1:8">
      <c r="A107" s="34">
        <f t="shared" si="1"/>
        <v>102</v>
      </c>
      <c r="B107" s="55"/>
      <c r="C107" s="3" t="s">
        <v>26</v>
      </c>
      <c r="D107" s="49"/>
      <c r="E107" s="51"/>
      <c r="F107" s="50"/>
      <c r="G107" s="52"/>
      <c r="H107" s="53"/>
    </row>
    <row r="108" spans="1:8">
      <c r="A108" s="34">
        <f t="shared" si="1"/>
        <v>103</v>
      </c>
      <c r="B108" s="55"/>
      <c r="C108" s="3" t="s">
        <v>26</v>
      </c>
      <c r="D108" s="49"/>
      <c r="E108" s="51"/>
      <c r="F108" s="50"/>
      <c r="G108" s="52"/>
      <c r="H108" s="53"/>
    </row>
    <row r="109" spans="1:8">
      <c r="A109" s="34">
        <f t="shared" si="1"/>
        <v>104</v>
      </c>
      <c r="B109" s="55"/>
      <c r="C109" s="3" t="s">
        <v>26</v>
      </c>
      <c r="D109" s="49"/>
      <c r="E109" s="51"/>
      <c r="F109" s="50"/>
      <c r="G109" s="52"/>
      <c r="H109" s="53"/>
    </row>
    <row r="110" spans="1:8">
      <c r="A110" s="34">
        <f t="shared" si="1"/>
        <v>105</v>
      </c>
      <c r="B110" s="55"/>
      <c r="C110" s="3" t="s">
        <v>26</v>
      </c>
      <c r="D110" s="49"/>
      <c r="E110" s="51"/>
      <c r="F110" s="50"/>
      <c r="G110" s="52"/>
      <c r="H110" s="53"/>
    </row>
    <row r="111" spans="1:8">
      <c r="A111" s="34">
        <f t="shared" si="1"/>
        <v>106</v>
      </c>
      <c r="B111" s="55"/>
      <c r="C111" s="3" t="s">
        <v>26</v>
      </c>
      <c r="D111" s="49"/>
      <c r="E111" s="51"/>
      <c r="F111" s="50"/>
      <c r="G111" s="52"/>
      <c r="H111" s="53"/>
    </row>
    <row r="112" spans="1:8">
      <c r="A112" s="34">
        <f t="shared" si="1"/>
        <v>107</v>
      </c>
      <c r="B112" s="55"/>
      <c r="C112" s="3" t="s">
        <v>26</v>
      </c>
      <c r="D112" s="49"/>
      <c r="E112" s="51"/>
      <c r="F112" s="50"/>
      <c r="G112" s="52"/>
      <c r="H112" s="53"/>
    </row>
    <row r="113" spans="1:8">
      <c r="A113" s="34">
        <f t="shared" si="1"/>
        <v>108</v>
      </c>
      <c r="B113" s="55"/>
      <c r="C113" s="3" t="s">
        <v>26</v>
      </c>
      <c r="D113" s="49"/>
      <c r="E113" s="51"/>
      <c r="F113" s="50"/>
      <c r="G113" s="52"/>
      <c r="H113" s="53"/>
    </row>
    <row r="114" spans="1:8">
      <c r="A114" s="34">
        <f t="shared" si="1"/>
        <v>109</v>
      </c>
      <c r="B114" s="55"/>
      <c r="C114" s="3" t="s">
        <v>26</v>
      </c>
      <c r="D114" s="49"/>
      <c r="E114" s="51"/>
      <c r="F114" s="50"/>
      <c r="G114" s="52"/>
      <c r="H114" s="53"/>
    </row>
    <row r="115" spans="1:8">
      <c r="A115" s="34">
        <f t="shared" si="1"/>
        <v>110</v>
      </c>
      <c r="B115" s="55"/>
      <c r="C115" s="3" t="s">
        <v>26</v>
      </c>
      <c r="D115" s="49"/>
      <c r="E115" s="51"/>
      <c r="F115" s="50"/>
      <c r="G115" s="52"/>
      <c r="H115" s="53"/>
    </row>
    <row r="116" spans="1:8">
      <c r="A116" s="34">
        <f t="shared" si="1"/>
        <v>111</v>
      </c>
      <c r="B116" s="55"/>
      <c r="C116" s="3" t="s">
        <v>26</v>
      </c>
      <c r="D116" s="49"/>
      <c r="E116" s="51"/>
      <c r="F116" s="50"/>
      <c r="G116" s="52"/>
      <c r="H116" s="53"/>
    </row>
    <row r="117" spans="1:8">
      <c r="A117" s="34">
        <f t="shared" si="1"/>
        <v>112</v>
      </c>
      <c r="B117" s="55"/>
      <c r="C117" s="3" t="s">
        <v>26</v>
      </c>
      <c r="D117" s="49"/>
      <c r="E117" s="51"/>
      <c r="F117" s="50"/>
      <c r="G117" s="52"/>
      <c r="H117" s="53"/>
    </row>
    <row r="118" spans="1:8">
      <c r="A118" s="34">
        <f t="shared" si="1"/>
        <v>113</v>
      </c>
      <c r="B118" s="55"/>
      <c r="C118" s="3" t="s">
        <v>26</v>
      </c>
      <c r="D118" s="49"/>
      <c r="E118" s="51"/>
      <c r="F118" s="50"/>
      <c r="G118" s="52"/>
      <c r="H118" s="53"/>
    </row>
    <row r="119" spans="1:8">
      <c r="A119" s="34">
        <f t="shared" si="1"/>
        <v>114</v>
      </c>
      <c r="B119" s="55"/>
      <c r="C119" s="3" t="s">
        <v>26</v>
      </c>
      <c r="D119" s="49"/>
      <c r="E119" s="51"/>
      <c r="F119" s="50"/>
      <c r="G119" s="52"/>
      <c r="H119" s="53"/>
    </row>
    <row r="120" spans="1:8">
      <c r="A120" s="34">
        <f t="shared" si="1"/>
        <v>115</v>
      </c>
      <c r="B120" s="55"/>
      <c r="C120" s="3" t="s">
        <v>26</v>
      </c>
      <c r="D120" s="49"/>
      <c r="E120" s="51"/>
      <c r="F120" s="50"/>
      <c r="G120" s="52"/>
      <c r="H120" s="53"/>
    </row>
    <row r="121" spans="1:8">
      <c r="A121" s="34">
        <f t="shared" si="1"/>
        <v>116</v>
      </c>
      <c r="B121" s="55"/>
      <c r="C121" s="3" t="s">
        <v>26</v>
      </c>
      <c r="D121" s="49"/>
      <c r="E121" s="51"/>
      <c r="F121" s="50"/>
      <c r="G121" s="52"/>
      <c r="H121" s="53"/>
    </row>
    <row r="122" spans="1:8">
      <c r="A122" s="34">
        <f t="shared" si="1"/>
        <v>117</v>
      </c>
      <c r="B122" s="55"/>
      <c r="C122" s="3" t="s">
        <v>26</v>
      </c>
      <c r="D122" s="49"/>
      <c r="E122" s="51"/>
      <c r="F122" s="50"/>
      <c r="G122" s="52"/>
      <c r="H122" s="53"/>
    </row>
    <row r="123" spans="1:8">
      <c r="A123" s="34">
        <f t="shared" si="1"/>
        <v>118</v>
      </c>
      <c r="B123" s="55"/>
      <c r="C123" s="3" t="s">
        <v>26</v>
      </c>
      <c r="D123" s="49"/>
      <c r="E123" s="51"/>
      <c r="F123" s="50"/>
      <c r="G123" s="52"/>
      <c r="H123" s="53"/>
    </row>
    <row r="124" spans="1:8">
      <c r="A124" s="34">
        <f t="shared" si="1"/>
        <v>119</v>
      </c>
      <c r="B124" s="55"/>
      <c r="C124" s="3" t="s">
        <v>26</v>
      </c>
      <c r="D124" s="49"/>
      <c r="E124" s="51"/>
      <c r="F124" s="50"/>
      <c r="G124" s="52"/>
      <c r="H124" s="53"/>
    </row>
    <row r="125" spans="1:8">
      <c r="A125" s="34">
        <f t="shared" si="1"/>
        <v>120</v>
      </c>
      <c r="B125" s="55"/>
      <c r="C125" s="3" t="s">
        <v>26</v>
      </c>
      <c r="D125" s="49"/>
      <c r="E125" s="51"/>
      <c r="F125" s="50"/>
      <c r="G125" s="52"/>
      <c r="H125" s="53"/>
    </row>
    <row r="126" spans="1:8">
      <c r="A126" s="34">
        <f t="shared" si="1"/>
        <v>121</v>
      </c>
      <c r="B126" s="55"/>
      <c r="C126" s="3" t="s">
        <v>26</v>
      </c>
      <c r="D126" s="49"/>
      <c r="E126" s="51"/>
      <c r="F126" s="50"/>
      <c r="G126" s="52"/>
      <c r="H126" s="53"/>
    </row>
    <row r="127" spans="1:8">
      <c r="A127" s="34">
        <f t="shared" si="1"/>
        <v>122</v>
      </c>
      <c r="B127" s="55"/>
      <c r="C127" s="3" t="s">
        <v>26</v>
      </c>
      <c r="D127" s="49"/>
      <c r="E127" s="51"/>
      <c r="F127" s="50"/>
      <c r="G127" s="52"/>
      <c r="H127" s="53"/>
    </row>
    <row r="128" spans="1:8">
      <c r="A128" s="34">
        <f t="shared" si="1"/>
        <v>123</v>
      </c>
      <c r="B128" s="55"/>
      <c r="C128" s="3" t="s">
        <v>26</v>
      </c>
      <c r="D128" s="49"/>
      <c r="E128" s="51"/>
      <c r="F128" s="50"/>
      <c r="G128" s="52"/>
      <c r="H128" s="53"/>
    </row>
    <row r="129" spans="1:8">
      <c r="A129" s="34">
        <f t="shared" si="1"/>
        <v>124</v>
      </c>
      <c r="B129" s="55"/>
      <c r="C129" s="3" t="s">
        <v>26</v>
      </c>
      <c r="D129" s="49"/>
      <c r="E129" s="51"/>
      <c r="F129" s="50"/>
      <c r="G129" s="52"/>
      <c r="H129" s="53"/>
    </row>
    <row r="130" spans="1:8">
      <c r="A130" s="34">
        <f t="shared" si="1"/>
        <v>125</v>
      </c>
      <c r="B130" s="55"/>
      <c r="C130" s="3" t="s">
        <v>26</v>
      </c>
      <c r="D130" s="49"/>
      <c r="E130" s="51"/>
      <c r="F130" s="50"/>
      <c r="G130" s="52"/>
      <c r="H130" s="53"/>
    </row>
    <row r="131" spans="1:8">
      <c r="A131" s="34">
        <f t="shared" si="1"/>
        <v>126</v>
      </c>
      <c r="B131" s="55"/>
      <c r="C131" s="3" t="s">
        <v>26</v>
      </c>
      <c r="D131" s="49"/>
      <c r="E131" s="51"/>
      <c r="F131" s="50"/>
      <c r="G131" s="52"/>
      <c r="H131" s="53"/>
    </row>
    <row r="132" spans="1:8">
      <c r="A132" s="34">
        <f t="shared" si="1"/>
        <v>127</v>
      </c>
      <c r="B132" s="55"/>
      <c r="C132" s="3" t="s">
        <v>26</v>
      </c>
      <c r="D132" s="49"/>
      <c r="E132" s="51"/>
      <c r="F132" s="50"/>
      <c r="G132" s="52"/>
      <c r="H132" s="53"/>
    </row>
    <row r="133" spans="1:8">
      <c r="A133" s="34">
        <f t="shared" si="1"/>
        <v>128</v>
      </c>
      <c r="B133" s="55"/>
      <c r="C133" s="3" t="s">
        <v>26</v>
      </c>
      <c r="D133" s="49"/>
      <c r="E133" s="51"/>
      <c r="F133" s="50"/>
      <c r="G133" s="52"/>
      <c r="H133" s="53"/>
    </row>
    <row r="134" spans="1:8">
      <c r="A134" s="34">
        <f t="shared" si="1"/>
        <v>129</v>
      </c>
      <c r="B134" s="55"/>
      <c r="C134" s="3" t="s">
        <v>26</v>
      </c>
      <c r="D134" s="49"/>
      <c r="E134" s="51"/>
      <c r="F134" s="50"/>
      <c r="G134" s="52"/>
      <c r="H134" s="53"/>
    </row>
    <row r="135" spans="1:8">
      <c r="A135" s="34">
        <f t="shared" si="1"/>
        <v>130</v>
      </c>
      <c r="B135" s="55"/>
      <c r="C135" s="3" t="s">
        <v>26</v>
      </c>
      <c r="D135" s="49"/>
      <c r="E135" s="51"/>
      <c r="F135" s="50"/>
      <c r="G135" s="52"/>
      <c r="H135" s="53"/>
    </row>
    <row r="136" spans="1:8">
      <c r="A136" s="34">
        <f t="shared" ref="A136:A180" si="2">+A135+1</f>
        <v>131</v>
      </c>
      <c r="B136" s="55"/>
      <c r="C136" s="3" t="s">
        <v>26</v>
      </c>
      <c r="D136" s="49"/>
      <c r="E136" s="51"/>
      <c r="F136" s="50"/>
      <c r="G136" s="52"/>
      <c r="H136" s="53"/>
    </row>
    <row r="137" spans="1:8">
      <c r="A137" s="34">
        <f t="shared" si="2"/>
        <v>132</v>
      </c>
      <c r="B137" s="55"/>
      <c r="C137" s="3" t="s">
        <v>26</v>
      </c>
      <c r="D137" s="49"/>
      <c r="E137" s="51"/>
      <c r="F137" s="50"/>
      <c r="G137" s="52"/>
      <c r="H137" s="53"/>
    </row>
    <row r="138" spans="1:8">
      <c r="A138" s="34">
        <f t="shared" si="2"/>
        <v>133</v>
      </c>
      <c r="B138" s="55"/>
      <c r="C138" s="3" t="s">
        <v>26</v>
      </c>
      <c r="D138" s="49"/>
      <c r="E138" s="51"/>
      <c r="F138" s="50"/>
      <c r="G138" s="52"/>
      <c r="H138" s="53"/>
    </row>
    <row r="139" spans="1:8">
      <c r="A139" s="34">
        <f t="shared" si="2"/>
        <v>134</v>
      </c>
      <c r="B139" s="55"/>
      <c r="C139" s="3" t="s">
        <v>26</v>
      </c>
      <c r="D139" s="49"/>
      <c r="E139" s="51"/>
      <c r="F139" s="50"/>
      <c r="G139" s="52"/>
      <c r="H139" s="53"/>
    </row>
    <row r="140" spans="1:8">
      <c r="A140" s="34">
        <f t="shared" si="2"/>
        <v>135</v>
      </c>
      <c r="B140" s="55"/>
      <c r="C140" s="3" t="s">
        <v>26</v>
      </c>
      <c r="D140" s="49"/>
      <c r="E140" s="51"/>
      <c r="F140" s="50"/>
      <c r="G140" s="52"/>
      <c r="H140" s="53"/>
    </row>
    <row r="141" spans="1:8">
      <c r="A141" s="34">
        <f t="shared" si="2"/>
        <v>136</v>
      </c>
      <c r="B141" s="55"/>
      <c r="C141" s="3" t="s">
        <v>26</v>
      </c>
      <c r="D141" s="49"/>
      <c r="E141" s="51"/>
      <c r="F141" s="50"/>
      <c r="G141" s="52"/>
      <c r="H141" s="53"/>
    </row>
    <row r="142" spans="1:8">
      <c r="A142" s="34">
        <f t="shared" si="2"/>
        <v>137</v>
      </c>
      <c r="B142" s="55"/>
      <c r="C142" s="3" t="s">
        <v>26</v>
      </c>
      <c r="D142" s="49"/>
      <c r="E142" s="51"/>
      <c r="F142" s="50"/>
      <c r="G142" s="52"/>
      <c r="H142" s="53"/>
    </row>
    <row r="143" spans="1:8">
      <c r="A143" s="34">
        <f t="shared" si="2"/>
        <v>138</v>
      </c>
      <c r="B143" s="55"/>
      <c r="C143" s="3" t="s">
        <v>26</v>
      </c>
      <c r="D143" s="49"/>
      <c r="E143" s="51"/>
      <c r="F143" s="50"/>
      <c r="G143" s="52"/>
      <c r="H143" s="53"/>
    </row>
    <row r="144" spans="1:8">
      <c r="A144" s="34">
        <f t="shared" si="2"/>
        <v>139</v>
      </c>
      <c r="B144" s="55"/>
      <c r="C144" s="3" t="s">
        <v>26</v>
      </c>
      <c r="D144" s="49"/>
      <c r="E144" s="51"/>
      <c r="F144" s="50"/>
      <c r="G144" s="52"/>
      <c r="H144" s="53"/>
    </row>
    <row r="145" spans="1:8">
      <c r="A145" s="34">
        <f t="shared" si="2"/>
        <v>140</v>
      </c>
      <c r="B145" s="55"/>
      <c r="C145" s="3" t="s">
        <v>26</v>
      </c>
      <c r="D145" s="49"/>
      <c r="E145" s="51"/>
      <c r="F145" s="50"/>
      <c r="G145" s="52"/>
      <c r="H145" s="53"/>
    </row>
    <row r="146" spans="1:8">
      <c r="A146" s="34">
        <f t="shared" si="2"/>
        <v>141</v>
      </c>
      <c r="B146" s="55"/>
      <c r="C146" s="3" t="s">
        <v>26</v>
      </c>
      <c r="D146" s="49"/>
      <c r="E146" s="51"/>
      <c r="F146" s="50"/>
      <c r="G146" s="52"/>
      <c r="H146" s="53"/>
    </row>
    <row r="147" spans="1:8">
      <c r="A147" s="34">
        <f t="shared" si="2"/>
        <v>142</v>
      </c>
      <c r="B147" s="55"/>
      <c r="C147" s="3" t="s">
        <v>26</v>
      </c>
      <c r="D147" s="49"/>
      <c r="E147" s="51"/>
      <c r="F147" s="50"/>
      <c r="G147" s="52"/>
      <c r="H147" s="53"/>
    </row>
    <row r="148" spans="1:8">
      <c r="A148" s="34">
        <f t="shared" si="2"/>
        <v>143</v>
      </c>
      <c r="B148" s="55"/>
      <c r="C148" s="3" t="s">
        <v>26</v>
      </c>
      <c r="D148" s="49"/>
      <c r="E148" s="51"/>
      <c r="F148" s="50"/>
      <c r="G148" s="52"/>
      <c r="H148" s="53"/>
    </row>
    <row r="149" spans="1:8">
      <c r="A149" s="34">
        <f t="shared" si="2"/>
        <v>144</v>
      </c>
      <c r="B149" s="55"/>
      <c r="C149" s="3" t="s">
        <v>26</v>
      </c>
      <c r="D149" s="49"/>
      <c r="E149" s="51"/>
      <c r="F149" s="50"/>
      <c r="G149" s="52"/>
      <c r="H149" s="53"/>
    </row>
    <row r="150" spans="1:8">
      <c r="A150" s="34">
        <f t="shared" si="2"/>
        <v>145</v>
      </c>
      <c r="B150" s="55"/>
      <c r="C150" s="3" t="s">
        <v>26</v>
      </c>
      <c r="D150" s="49"/>
      <c r="E150" s="51"/>
      <c r="F150" s="50"/>
      <c r="G150" s="52"/>
      <c r="H150" s="53"/>
    </row>
    <row r="151" spans="1:8">
      <c r="A151" s="34">
        <f t="shared" si="2"/>
        <v>146</v>
      </c>
      <c r="B151" s="55"/>
      <c r="C151" s="3" t="s">
        <v>26</v>
      </c>
      <c r="D151" s="49"/>
      <c r="E151" s="51"/>
      <c r="F151" s="50"/>
      <c r="G151" s="52"/>
      <c r="H151" s="53"/>
    </row>
    <row r="152" spans="1:8">
      <c r="A152" s="34">
        <f t="shared" si="2"/>
        <v>147</v>
      </c>
      <c r="B152" s="55"/>
      <c r="C152" s="3" t="s">
        <v>26</v>
      </c>
      <c r="D152" s="49"/>
      <c r="E152" s="51"/>
      <c r="F152" s="50"/>
      <c r="G152" s="52"/>
      <c r="H152" s="53"/>
    </row>
    <row r="153" spans="1:8">
      <c r="A153" s="34">
        <f t="shared" si="2"/>
        <v>148</v>
      </c>
      <c r="B153" s="55"/>
      <c r="C153" s="3" t="s">
        <v>26</v>
      </c>
      <c r="D153" s="49"/>
      <c r="E153" s="51"/>
      <c r="F153" s="50"/>
      <c r="G153" s="52"/>
      <c r="H153" s="54"/>
    </row>
    <row r="154" spans="1:8">
      <c r="A154" s="34">
        <f t="shared" si="2"/>
        <v>149</v>
      </c>
      <c r="B154" s="55"/>
      <c r="C154" s="3" t="s">
        <v>26</v>
      </c>
      <c r="D154" s="49"/>
      <c r="E154" s="51"/>
      <c r="F154" s="50"/>
      <c r="G154" s="52"/>
      <c r="H154" s="53"/>
    </row>
    <row r="155" spans="1:8">
      <c r="A155" s="34">
        <f t="shared" si="2"/>
        <v>150</v>
      </c>
      <c r="B155" s="55"/>
      <c r="C155" s="3" t="s">
        <v>26</v>
      </c>
      <c r="D155" s="49"/>
      <c r="E155" s="51"/>
      <c r="F155" s="50"/>
      <c r="G155" s="52"/>
      <c r="H155" s="53"/>
    </row>
    <row r="156" spans="1:8">
      <c r="A156" s="34">
        <f t="shared" si="2"/>
        <v>151</v>
      </c>
      <c r="B156" s="55"/>
      <c r="C156" s="3" t="s">
        <v>26</v>
      </c>
      <c r="D156" s="49"/>
      <c r="E156" s="51"/>
      <c r="F156" s="50"/>
      <c r="G156" s="52"/>
      <c r="H156" s="53"/>
    </row>
    <row r="157" spans="1:8">
      <c r="A157" s="34">
        <f t="shared" si="2"/>
        <v>152</v>
      </c>
      <c r="B157" s="55"/>
      <c r="C157" s="3" t="s">
        <v>26</v>
      </c>
      <c r="D157" s="49"/>
      <c r="E157" s="51"/>
      <c r="F157" s="50"/>
      <c r="G157" s="52"/>
      <c r="H157" s="53"/>
    </row>
    <row r="158" spans="1:8">
      <c r="A158" s="34">
        <f t="shared" si="2"/>
        <v>153</v>
      </c>
      <c r="B158" s="55"/>
      <c r="C158" s="3" t="s">
        <v>26</v>
      </c>
      <c r="D158" s="49"/>
      <c r="E158" s="51"/>
      <c r="F158" s="50"/>
      <c r="G158" s="52"/>
      <c r="H158" s="53"/>
    </row>
    <row r="159" spans="1:8">
      <c r="A159" s="34">
        <f t="shared" si="2"/>
        <v>154</v>
      </c>
      <c r="B159" s="55"/>
      <c r="C159" s="3" t="s">
        <v>26</v>
      </c>
      <c r="D159" s="49"/>
      <c r="E159" s="51"/>
      <c r="F159" s="50"/>
      <c r="G159" s="52"/>
      <c r="H159" s="53"/>
    </row>
    <row r="160" spans="1:8">
      <c r="A160" s="34">
        <f t="shared" si="2"/>
        <v>155</v>
      </c>
      <c r="B160" s="55"/>
      <c r="C160" s="3" t="s">
        <v>26</v>
      </c>
      <c r="D160" s="49"/>
      <c r="E160" s="51"/>
      <c r="F160" s="50"/>
      <c r="G160" s="52"/>
      <c r="H160" s="53"/>
    </row>
    <row r="161" spans="1:8">
      <c r="A161" s="34">
        <f t="shared" si="2"/>
        <v>156</v>
      </c>
      <c r="B161" s="55"/>
      <c r="C161" s="3" t="s">
        <v>26</v>
      </c>
      <c r="D161" s="49"/>
      <c r="E161" s="51"/>
      <c r="F161" s="50"/>
      <c r="G161" s="52"/>
      <c r="H161" s="53"/>
    </row>
    <row r="162" spans="1:8">
      <c r="A162" s="34">
        <f t="shared" si="2"/>
        <v>157</v>
      </c>
      <c r="B162" s="55"/>
      <c r="C162" s="3" t="s">
        <v>26</v>
      </c>
      <c r="D162" s="49"/>
      <c r="E162" s="51"/>
      <c r="F162" s="50"/>
      <c r="G162" s="52"/>
      <c r="H162" s="53"/>
    </row>
    <row r="163" spans="1:8">
      <c r="A163" s="34">
        <f t="shared" si="2"/>
        <v>158</v>
      </c>
      <c r="B163" s="55"/>
      <c r="C163" s="3" t="s">
        <v>26</v>
      </c>
      <c r="D163" s="49"/>
      <c r="E163" s="51"/>
      <c r="F163" s="50"/>
      <c r="G163" s="52"/>
      <c r="H163" s="53"/>
    </row>
    <row r="164" spans="1:8">
      <c r="A164" s="34">
        <f t="shared" si="2"/>
        <v>159</v>
      </c>
      <c r="B164" s="55"/>
      <c r="C164" s="3" t="s">
        <v>26</v>
      </c>
      <c r="D164" s="49"/>
      <c r="E164" s="51"/>
      <c r="F164" s="50"/>
      <c r="G164" s="52"/>
      <c r="H164" s="53"/>
    </row>
    <row r="165" spans="1:8">
      <c r="A165" s="34">
        <f t="shared" si="2"/>
        <v>160</v>
      </c>
      <c r="B165" s="55"/>
      <c r="C165" s="3" t="s">
        <v>26</v>
      </c>
      <c r="D165" s="49"/>
      <c r="E165" s="51"/>
      <c r="F165" s="50"/>
      <c r="G165" s="52"/>
      <c r="H165" s="53"/>
    </row>
    <row r="166" spans="1:8">
      <c r="A166" s="34">
        <f t="shared" si="2"/>
        <v>161</v>
      </c>
      <c r="B166" s="55"/>
      <c r="C166" s="3" t="s">
        <v>26</v>
      </c>
      <c r="D166" s="49"/>
      <c r="E166" s="51"/>
      <c r="F166" s="50"/>
      <c r="G166" s="52"/>
      <c r="H166" s="54"/>
    </row>
    <row r="167" spans="1:8">
      <c r="A167" s="34">
        <f t="shared" si="2"/>
        <v>162</v>
      </c>
      <c r="B167" s="55"/>
      <c r="C167" s="3" t="s">
        <v>26</v>
      </c>
      <c r="D167" s="49"/>
      <c r="E167" s="51"/>
      <c r="F167" s="50"/>
      <c r="G167" s="52"/>
      <c r="H167" s="53"/>
    </row>
    <row r="168" spans="1:8">
      <c r="A168" s="34">
        <f t="shared" si="2"/>
        <v>163</v>
      </c>
      <c r="B168" s="55"/>
      <c r="C168" s="3" t="s">
        <v>26</v>
      </c>
      <c r="D168" s="49"/>
      <c r="E168" s="51"/>
      <c r="F168" s="50"/>
      <c r="G168" s="52"/>
      <c r="H168" s="53"/>
    </row>
    <row r="169" spans="1:8">
      <c r="A169" s="34">
        <f t="shared" si="2"/>
        <v>164</v>
      </c>
      <c r="B169" s="55"/>
      <c r="C169" s="3" t="s">
        <v>26</v>
      </c>
      <c r="D169" s="49"/>
      <c r="E169" s="51"/>
      <c r="F169" s="50"/>
      <c r="G169" s="52"/>
      <c r="H169" s="53"/>
    </row>
    <row r="170" spans="1:8">
      <c r="A170" s="34">
        <f t="shared" si="2"/>
        <v>165</v>
      </c>
      <c r="B170" s="55"/>
      <c r="C170" s="3" t="s">
        <v>26</v>
      </c>
      <c r="D170" s="49"/>
      <c r="E170" s="51"/>
      <c r="F170" s="50"/>
      <c r="G170" s="52"/>
      <c r="H170" s="53"/>
    </row>
    <row r="171" spans="1:8">
      <c r="A171" s="34">
        <f t="shared" si="2"/>
        <v>166</v>
      </c>
      <c r="B171" s="55"/>
      <c r="C171" s="3" t="s">
        <v>26</v>
      </c>
      <c r="D171" s="49"/>
      <c r="E171" s="51"/>
      <c r="F171" s="50"/>
      <c r="G171" s="52"/>
      <c r="H171" s="53"/>
    </row>
    <row r="172" spans="1:8">
      <c r="A172" s="34">
        <f t="shared" si="2"/>
        <v>167</v>
      </c>
      <c r="B172" s="55"/>
      <c r="C172" s="3" t="s">
        <v>26</v>
      </c>
      <c r="D172" s="49"/>
      <c r="E172" s="51"/>
      <c r="F172" s="50"/>
      <c r="G172" s="52"/>
      <c r="H172" s="53"/>
    </row>
    <row r="173" spans="1:8">
      <c r="A173" s="34">
        <f t="shared" si="2"/>
        <v>168</v>
      </c>
      <c r="B173" s="55"/>
      <c r="C173" s="3" t="s">
        <v>26</v>
      </c>
      <c r="D173" s="49"/>
      <c r="E173" s="51"/>
      <c r="F173" s="50"/>
      <c r="G173" s="52"/>
      <c r="H173" s="53"/>
    </row>
    <row r="174" spans="1:8">
      <c r="A174" s="34">
        <f t="shared" si="2"/>
        <v>169</v>
      </c>
      <c r="B174" s="55"/>
      <c r="C174" s="3" t="s">
        <v>26</v>
      </c>
      <c r="D174" s="49"/>
      <c r="E174" s="51"/>
      <c r="F174" s="50"/>
      <c r="G174" s="52"/>
      <c r="H174" s="54"/>
    </row>
    <row r="175" spans="1:8">
      <c r="A175" s="34">
        <f t="shared" si="2"/>
        <v>170</v>
      </c>
      <c r="B175" s="55"/>
      <c r="C175" s="3" t="s">
        <v>26</v>
      </c>
      <c r="D175" s="49"/>
      <c r="E175" s="51"/>
      <c r="F175" s="50"/>
      <c r="G175" s="52"/>
      <c r="H175" s="53"/>
    </row>
    <row r="176" spans="1:8">
      <c r="A176" s="34">
        <f t="shared" si="2"/>
        <v>171</v>
      </c>
      <c r="B176" s="55"/>
      <c r="C176" s="3" t="s">
        <v>26</v>
      </c>
      <c r="D176" s="49"/>
      <c r="E176" s="51"/>
      <c r="F176" s="50"/>
      <c r="G176" s="52"/>
      <c r="H176" s="53"/>
    </row>
    <row r="177" spans="1:8">
      <c r="A177" s="34">
        <f t="shared" si="2"/>
        <v>172</v>
      </c>
      <c r="B177" s="55"/>
      <c r="C177" s="3" t="s">
        <v>26</v>
      </c>
      <c r="D177" s="49"/>
      <c r="E177" s="51"/>
      <c r="F177" s="50"/>
      <c r="G177" s="52"/>
      <c r="H177" s="53"/>
    </row>
    <row r="178" spans="1:8">
      <c r="A178" s="34">
        <f t="shared" si="2"/>
        <v>173</v>
      </c>
      <c r="B178" s="55"/>
      <c r="C178" s="3" t="s">
        <v>26</v>
      </c>
      <c r="D178" s="49"/>
      <c r="E178" s="51"/>
      <c r="F178" s="50"/>
      <c r="G178" s="52"/>
      <c r="H178" s="53"/>
    </row>
    <row r="179" spans="1:8">
      <c r="A179" s="34">
        <f t="shared" si="2"/>
        <v>174</v>
      </c>
      <c r="B179" s="55"/>
      <c r="C179" s="3" t="s">
        <v>26</v>
      </c>
      <c r="D179" s="49"/>
      <c r="E179" s="51"/>
      <c r="F179" s="50"/>
      <c r="G179" s="52"/>
      <c r="H179" s="53"/>
    </row>
    <row r="180" spans="1:8">
      <c r="A180" s="34">
        <f t="shared" si="2"/>
        <v>175</v>
      </c>
      <c r="B180" s="55"/>
      <c r="C180" s="3" t="s">
        <v>26</v>
      </c>
      <c r="D180" s="49"/>
      <c r="E180" s="51"/>
      <c r="F180" s="50"/>
      <c r="G180" s="52"/>
      <c r="H180" s="53"/>
    </row>
  </sheetData>
  <mergeCells count="8">
    <mergeCell ref="H4:H5"/>
    <mergeCell ref="E4:E5"/>
    <mergeCell ref="G4:G5"/>
    <mergeCell ref="A4:A5"/>
    <mergeCell ref="B4:B5"/>
    <mergeCell ref="C4:C5"/>
    <mergeCell ref="D4:D5"/>
    <mergeCell ref="F4:F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Planilla Cotización</vt:lpstr>
      <vt:lpstr>Completar SOFSE</vt:lpstr>
      <vt:lpstr>'Planilla Cotización'!Área_de_impresión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2023-06-08T11:21:32Z</dcterms:modified>
</cp:coreProperties>
</file>