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SCFS_GSP\SCFS_GSP_ADMYCTRL\Ap_ERP\MANUALES\0_ANEXO_B\"/>
    </mc:Choice>
  </mc:AlternateContent>
  <workbookProtection workbookAlgorithmName="SHA-512" workbookHashValue="biHCqPhd/RhRHosS12yFpRkywXsPR+T/RDO6kFSUL2VS5TgC/Jnftk2m6Z1hBqAhaTgPKMEQzse+MNBPNXO+QQ==" workbookSaltValue="fiU9Qu1xSfuv+p4u5xqJKQ==" workbookSpinCount="100000" lockStructure="1"/>
  <bookViews>
    <workbookView xWindow="0" yWindow="0" windowWidth="20490" windowHeight="5955"/>
  </bookViews>
  <sheets>
    <sheet name="A1.7 Seguridad" sheetId="6" r:id="rId1"/>
  </sheets>
  <definedNames>
    <definedName name="_xlnm._FilterDatabase" localSheetId="0" hidden="1">'A1.7 Seguridad'!$A$16:$D$85</definedName>
    <definedName name="_Toc395083008" localSheetId="0">'A1.7 Seguridad'!$A$1</definedName>
    <definedName name="_xlnm.Print_Titles" localSheetId="0">'A1.7 Seguridad'!$17:$17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" i="6" l="1"/>
  <c r="I86" i="6"/>
  <c r="H85" i="6"/>
  <c r="H84" i="6"/>
  <c r="H83" i="6"/>
  <c r="H82" i="6"/>
  <c r="H81" i="6"/>
  <c r="H80" i="6"/>
  <c r="H79" i="6"/>
  <c r="H78" i="6"/>
  <c r="H77" i="6"/>
  <c r="H75" i="6"/>
  <c r="H74" i="6"/>
  <c r="H73" i="6"/>
  <c r="H72" i="6"/>
  <c r="H71" i="6"/>
  <c r="H70" i="6"/>
  <c r="H69" i="6"/>
  <c r="H68" i="6"/>
  <c r="H67" i="6"/>
  <c r="H66" i="6"/>
  <c r="H64" i="6"/>
  <c r="H63" i="6"/>
  <c r="H62" i="6"/>
  <c r="H61" i="6"/>
  <c r="H60" i="6"/>
  <c r="H59" i="6"/>
  <c r="H58" i="6"/>
  <c r="H57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7" i="6"/>
  <c r="H36" i="6"/>
  <c r="H35" i="6"/>
  <c r="H34" i="6"/>
  <c r="H33" i="6"/>
  <c r="H32" i="6"/>
  <c r="H31" i="6"/>
  <c r="H30" i="6"/>
  <c r="H28" i="6"/>
  <c r="H27" i="6"/>
  <c r="H26" i="6"/>
  <c r="H25" i="6"/>
  <c r="H24" i="6"/>
  <c r="H23" i="6"/>
  <c r="H22" i="6"/>
  <c r="H21" i="6"/>
  <c r="H20" i="6"/>
  <c r="H19" i="6"/>
  <c r="H86" i="6" l="1"/>
  <c r="C89" i="6" s="1"/>
  <c r="C90" i="6" s="1"/>
  <c r="A20" i="6"/>
  <c r="A21" i="6" s="1"/>
  <c r="A22" i="6" s="1"/>
  <c r="A23" i="6" s="1"/>
  <c r="A24" i="6" s="1"/>
  <c r="A25" i="6" s="1"/>
  <c r="A26" i="6" s="1"/>
  <c r="A27" i="6" s="1"/>
  <c r="A28" i="6" s="1"/>
  <c r="A29" i="6" s="1"/>
  <c r="A38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60" i="6" s="1"/>
  <c r="A61" i="6" s="1"/>
  <c r="A62" i="6" s="1"/>
  <c r="A63" i="6" s="1"/>
  <c r="A64" i="6" s="1"/>
  <c r="A65" i="6" s="1"/>
  <c r="A75" i="6" s="1"/>
  <c r="A76" i="6" s="1"/>
  <c r="A83" i="6" s="1"/>
  <c r="A84" i="6" s="1"/>
  <c r="A85" i="6" s="1"/>
</calcChain>
</file>

<file path=xl/sharedStrings.xml><?xml version="1.0" encoding="utf-8"?>
<sst xmlns="http://schemas.openxmlformats.org/spreadsheetml/2006/main" count="127" uniqueCount="127">
  <si>
    <t>&lt;OFERENTE&gt;</t>
  </si>
  <si>
    <t>A continuación clasificamos los requerimientos según nuestro entendimiento y experiencia del mercado:</t>
  </si>
  <si>
    <t>Grado de Adherencia</t>
  </si>
  <si>
    <t>Puntaje Asignado</t>
  </si>
  <si>
    <t>P</t>
  </si>
  <si>
    <t>N</t>
  </si>
  <si>
    <t>Solicitamos al Oferente completar en la tabla a continuación, columna C, con el mejor entendimiento y experiencia del Oferente el Grado de Adherencia (T, P ó N) de la solución que propone, en función a su entendimiento y experiencia en la industria:</t>
  </si>
  <si>
    <t>Nro. de Requerimiento</t>
  </si>
  <si>
    <t>Otros Requerimientos - Aspectos de Seguridad del Sistema</t>
  </si>
  <si>
    <t>Grado de Adherencia del Procesos de Negocios en SOFSE</t>
  </si>
  <si>
    <t>Descripción del grado de cumplimiento del requerimiento de negocio SOFSE</t>
  </si>
  <si>
    <t>Funcionalidad Requerida por SOFSE</t>
  </si>
  <si>
    <t>El puntaje del Oferente surgirá de la sumatoria de respuestas al Grado de Adherencia asignado a cada requerimiento de negocio de SOFSE. SOFSE asignará el puntaje en Columna D.</t>
  </si>
  <si>
    <t>Administrar perfiles estandares y no estandares</t>
  </si>
  <si>
    <t>Administrar accesos a nivel transaccion o punto de menu.</t>
  </si>
  <si>
    <t>Administrar seguridad a nivel perfil y a nivel configuracion (pantalla, tablas, parametros)</t>
  </si>
  <si>
    <t>Administrar autorizaciones por periodos</t>
  </si>
  <si>
    <t>Utilizar protocolos de seguridad estandares para comunicarse con otras aplicaciones / servidores</t>
  </si>
  <si>
    <t>Restringir el uso de contraseñas triviales</t>
  </si>
  <si>
    <t>Permitir realizar operaciones de fondo (background)</t>
  </si>
  <si>
    <t>Permitir realizar operaciones de ingreso masivo de datos de forma batch (o en lote)</t>
  </si>
  <si>
    <t>Ejecución de comandos de base de datos</t>
  </si>
  <si>
    <t>Ejecución de comandos del sistema operativo</t>
  </si>
  <si>
    <t>Resguardo de información (Archiving)</t>
  </si>
  <si>
    <t>Resguardos de información (Backups)</t>
  </si>
  <si>
    <t>Administración de destinos RFC (Request Function Call)</t>
  </si>
  <si>
    <t>Utilización de herramientas para visualizar todos los Support Packages pendientes de aplicación.</t>
  </si>
  <si>
    <t>Utilización de herramientas para la gestion de usuarios (trazabilidad, registro de eventos, etc.)</t>
  </si>
  <si>
    <t>Herramientas para gestionar la migración de datos</t>
  </si>
  <si>
    <t>Administrar la seguridad de las cuentas por defecto</t>
  </si>
  <si>
    <t>Administrar las cuentas de usuario (Definir nomenclatura, grupos de usuarios, bloquear usuarios, cuentas temporales, entre otros)</t>
  </si>
  <si>
    <t>Utilización de herramientas para la protección de sistema (configuración; niveles de seguridad, etc.)</t>
  </si>
  <si>
    <t>Administración de entornos (por ej.: Desarrollo, Prueba, Producción, etc.)</t>
  </si>
  <si>
    <t>Soporte el uso de diversas plataformas (Linux, Windows, Oracle, SQL, etc.)</t>
  </si>
  <si>
    <t>Permitir la administración de seguridad a nivel documento</t>
  </si>
  <si>
    <t>Permitir definir varios niveles de autorización (workflows, autorizaciones, etc.) por diversos campos (tipo de documento, monto, etc.)</t>
  </si>
  <si>
    <t>Permitir la gestión de autorizaciones a través de la estructura organizativa.</t>
  </si>
  <si>
    <t>Permitir el registros de eventos de Performance: Tiempos de respuesta en el ERP, Capacidad de memoria por transacción, entre otros</t>
  </si>
  <si>
    <t>Cumplir con las normas de auditoría y mejores prácticas internacionales en cuanto a la definición de roles y compatibilidad de funciones, usuarios y permisos de acceso.</t>
  </si>
  <si>
    <t>Permitir encriptar todo tipo de archivos que se generen con información confidencial.</t>
  </si>
  <si>
    <t>En el caso de interfases con entidades bancarias u otras, cumplir con los requisitos de mejores prácticas en cuanto a seguridad para la transferencia de datos.</t>
  </si>
  <si>
    <t>1</t>
  </si>
  <si>
    <t>11.1</t>
  </si>
  <si>
    <t>Permitir el uso de símbolos</t>
  </si>
  <si>
    <t>Desactivar/activar  la necesidad de ingresar una contraseña cada vez que un usuario accede al sistema</t>
  </si>
  <si>
    <t>Activar/ desactivar el bloqueo automático de usuarios ante una determinada cantidad de ingresos fallidos de contraseñas</t>
  </si>
  <si>
    <t>Definir el número de intentos fallidos que un usuario puede tener antes de que el sistema lo bloquee</t>
  </si>
  <si>
    <t>Permitir a los usuarios que pueden iniciar múltiples sesiones;</t>
  </si>
  <si>
    <t>Establecer el número de días luego de los cuales es requerido cambiar la contraseña;</t>
  </si>
  <si>
    <t>Activar/desactivar la necesidad de ingresar una contraseña para ciertos usuarios que se encuentren en un grupo determinado</t>
  </si>
  <si>
    <t>Determinar la cantidad máxima de días entre la configuración de la contraseña inicial y su próximo ingreso al sistema de un usuario, utilizando dicha contraseña.</t>
  </si>
  <si>
    <t>11.2</t>
  </si>
  <si>
    <t>11.3</t>
  </si>
  <si>
    <t>11.4</t>
  </si>
  <si>
    <t>11.5</t>
  </si>
  <si>
    <t>11.6</t>
  </si>
  <si>
    <t>11.7</t>
  </si>
  <si>
    <t>11.8</t>
  </si>
  <si>
    <t>Permitir definir la cantidad mínima de dígitos que deberá contener cada contraseña.</t>
  </si>
  <si>
    <t>Permitir definir la cantidad mínima de caracteres que deberá contener cada contraseña.</t>
  </si>
  <si>
    <t>Permitir definir la longitud mínima que deberá contener cada contraseña.</t>
  </si>
  <si>
    <t>Permitir definir la cantidad mínima de caracteres en minúscula que deberá contener cada contraseña.</t>
  </si>
  <si>
    <t>Permitir definir la cantidad mínima de caracteres especiales que deberá contener cada contraseña.</t>
  </si>
  <si>
    <t>Permitir definir la cantidad mínima de caracteres en mayúscula que deberá contener cada contraseña.</t>
  </si>
  <si>
    <t>Permitir definir la cantidad de caracteres que deben diferir entre la nueva contraseña y la anterior.</t>
  </si>
  <si>
    <t>Permitir definir la cantidad de caracteres mínimos para la conformación de contraseñas.</t>
  </si>
  <si>
    <t>12.1</t>
  </si>
  <si>
    <t>12.2</t>
  </si>
  <si>
    <t>12.3</t>
  </si>
  <si>
    <t>12.4</t>
  </si>
  <si>
    <t>12.5</t>
  </si>
  <si>
    <t>12.6</t>
  </si>
  <si>
    <t>12.7</t>
  </si>
  <si>
    <t>12.8</t>
  </si>
  <si>
    <t>Permita controlar las funcionalidades de todos los pedidos de cambios</t>
  </si>
  <si>
    <t>Registrar todos los cambios realizados</t>
  </si>
  <si>
    <t>22.1</t>
  </si>
  <si>
    <t>22.2</t>
  </si>
  <si>
    <t>22.3</t>
  </si>
  <si>
    <t>Gestionar los cambios que son necesarios realizar directamente en producción</t>
  </si>
  <si>
    <t>Intentos exitosos y fallidos de accesos</t>
  </si>
  <si>
    <t>Cambios hechos a los registros maestros</t>
  </si>
  <si>
    <t>Llamadas RFC a los módulos funcionales u otras.</t>
  </si>
  <si>
    <t>Usuario que ha inicializado transacciones (no procesado y procesado).</t>
  </si>
  <si>
    <t>Mensajes de error y alertas, como actividades sensitivas que se estén realizando (por ejemplo actividades de escritura de debugging).</t>
  </si>
  <si>
    <t>Modificaciones efectuadas directamente a tablas</t>
  </si>
  <si>
    <t>Modificaciones hechas a los maestros de datos, perfiles, autorizaciones, documentos de seguridad</t>
  </si>
  <si>
    <t>Usuario que ha comenzado una actividad de batch job/cargas masivas</t>
  </si>
  <si>
    <t>Todos los eventos de los pasajes a produccion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</si>
  <si>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</si>
  <si>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</si>
  <si>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</si>
  <si>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</si>
  <si>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</si>
  <si>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</si>
  <si>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</si>
  <si>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</si>
  <si>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</si>
  <si>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 xml:space="preserve">Usuarios </t>
  </si>
  <si>
    <t>Perfiles</t>
  </si>
  <si>
    <t>Autorizaciones o Transacciones o  punto de acción.</t>
  </si>
  <si>
    <t>Cambios ocurridos en alguno de los ítems mencionados anteriormente.</t>
  </si>
  <si>
    <t>Actividades realizadas</t>
  </si>
  <si>
    <t>Usuarios inactivos</t>
  </si>
  <si>
    <t>30.1</t>
  </si>
  <si>
    <t>30.2</t>
  </si>
  <si>
    <t>30.3</t>
  </si>
  <si>
    <t>30.4</t>
  </si>
  <si>
    <t>30.5</t>
  </si>
  <si>
    <t>30.6</t>
  </si>
  <si>
    <t>Permitir el registros de eventos a nivel transaccion o punto de menu:</t>
  </si>
  <si>
    <t>Utilización de herramientas para la gestion de cambios (trazabilidad, registro de eventos, etc.):</t>
  </si>
  <si>
    <t>Gestion de reportes de control sobre autorizaciones de usuario en relacion a:</t>
  </si>
  <si>
    <t>Administrar parametros de contraseñas complejas:</t>
  </si>
  <si>
    <t>Administrar parametros de contraseñas :</t>
  </si>
  <si>
    <t>T</t>
  </si>
  <si>
    <t>Grado de Cumplimiento</t>
  </si>
  <si>
    <t>Puntaje Asignado por TAO</t>
  </si>
  <si>
    <t>Puntaje</t>
  </si>
  <si>
    <t>Maximo</t>
  </si>
  <si>
    <t>PUNTAJE MÁXIMO</t>
  </si>
  <si>
    <t>PUNTAJE OBTENIDO</t>
  </si>
  <si>
    <t>% DE CUMPLIMIENTO</t>
  </si>
  <si>
    <r>
      <rPr>
        <b/>
        <u/>
        <sz val="10"/>
        <color theme="1"/>
        <rFont val="Arial"/>
        <family val="2"/>
      </rPr>
      <t>Cumple Totalmente y es Provista</t>
    </r>
    <r>
      <rPr>
        <b/>
        <sz val="10"/>
        <color theme="1"/>
        <rFont val="Arial"/>
        <family val="2"/>
      </rPr>
      <t>:</t>
    </r>
    <r>
      <rPr>
        <sz val="10"/>
        <color theme="1"/>
        <rFont val="Arial"/>
        <family val="2"/>
      </rPr>
      <t xml:space="preserve"> La funcionalidad solicitada es provista por el software en forma estándar a través de configuración "básica" del aplicativo</t>
    </r>
  </si>
  <si>
    <r>
      <rPr>
        <b/>
        <u/>
        <sz val="10"/>
        <color theme="1"/>
        <rFont val="Arial"/>
        <family val="2"/>
      </rPr>
      <t>Cumple Parcialmente (Requiere Desarrollo)</t>
    </r>
    <r>
      <rPr>
        <sz val="10"/>
        <color theme="1"/>
        <rFont val="Arial"/>
        <family val="2"/>
      </rPr>
      <t>: La funcionalidad solicitada es provista parcialmente en forma standard y requiere cierto grado de desarrollo para su cumplimiento total. En dicho caso, indicar complejidad (Alta, Media, Baja) en función de las horas estimadas para su desarrollo (Especificación, programación, prueba)</t>
    </r>
  </si>
  <si>
    <r>
      <rPr>
        <b/>
        <u/>
        <sz val="10"/>
        <color theme="1"/>
        <rFont val="Arial"/>
        <family val="2"/>
      </rPr>
      <t>No Cubre</t>
    </r>
    <r>
      <rPr>
        <sz val="10"/>
        <color theme="1"/>
        <rFont val="Arial"/>
        <family val="2"/>
      </rPr>
      <t>: el software propuesto no cumple con dicho requerimiento, y no está cubierto por la propuesta</t>
    </r>
  </si>
  <si>
    <t>Se consideran requerimientos estándar aquellos que son configurables a través de tablas de configuración para poder atender variantes de negocio; tanto el usuario experto ó analista puedan configurar libremente estas tablas sin conocimiento de codificación ni generación ni mantenimiento futuro de código. La tabla de configuración envía parámetros a los programas existentes que identifican el caso o variante de negocio. El OFERENTE que tenga herramientas para generación de código automáticamente deberá considerar estas adaptaciones fuera de la solución estándar, y declarar las mismas como Desarrollos en Anexo A.2.2 Listados de Desarrollos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</si>
</sst>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10"/>
      <color rgb="FF555555"/>
      <name val="Arial"/>
      <family val="2"/>
    </font>
    <font>
      <b/>
      <u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 applyAlignment="1" applyProtection="1">
      <alignment horizontal="left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2" fillId="2" borderId="0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wrapText="1"/>
    </xf>
    <xf numFmtId="0" fontId="1" fillId="3" borderId="1" xfId="0" applyFont="1" applyFill="1" applyBorder="1" applyAlignment="1" applyProtection="1">
      <alignment horizontal="left" wrapText="1"/>
    </xf>
    <xf numFmtId="1" fontId="2" fillId="4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wrapText="1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49" fontId="1" fillId="0" borderId="0" xfId="0" applyNumberFormat="1" applyFont="1" applyProtection="1"/>
    <xf numFmtId="0" fontId="3" fillId="0" borderId="0" xfId="0" applyFont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center"/>
    </xf>
    <xf numFmtId="0" fontId="3" fillId="0" borderId="1" xfId="0" applyFont="1" applyBorder="1" applyProtection="1"/>
    <xf numFmtId="0" fontId="3" fillId="0" borderId="0" xfId="0" applyFont="1" applyAlignment="1" applyProtection="1">
      <alignment horizontal="center" vertical="center"/>
    </xf>
    <xf numFmtId="0" fontId="3" fillId="4" borderId="1" xfId="0" applyFont="1" applyFill="1" applyBorder="1" applyAlignment="1" applyProtection="1">
      <alignment vertical="center"/>
    </xf>
    <xf numFmtId="0" fontId="3" fillId="4" borderId="1" xfId="0" applyFont="1" applyFill="1" applyBorder="1" applyProtection="1"/>
    <xf numFmtId="0" fontId="5" fillId="0" borderId="0" xfId="0" applyFont="1" applyAlignment="1" applyProtection="1">
      <alignment wrapText="1"/>
    </xf>
    <xf numFmtId="0" fontId="5" fillId="0" borderId="0" xfId="0" applyFont="1" applyAlignment="1" applyProtection="1">
      <alignment horizontal="center"/>
    </xf>
    <xf numFmtId="0" fontId="5" fillId="0" borderId="0" xfId="0" applyFont="1" applyProtection="1"/>
    <xf numFmtId="49" fontId="2" fillId="0" borderId="0" xfId="0" applyNumberFormat="1" applyFont="1" applyProtection="1"/>
    <xf numFmtId="0" fontId="8" fillId="0" borderId="3" xfId="0" applyFont="1" applyBorder="1" applyAlignment="1" applyProtection="1">
      <alignment horizontal="left" wrapText="1"/>
    </xf>
    <xf numFmtId="0" fontId="9" fillId="0" borderId="0" xfId="0" applyFont="1" applyAlignment="1" applyProtection="1">
      <alignment horizontal="left" vertical="center"/>
    </xf>
    <xf numFmtId="0" fontId="6" fillId="5" borderId="1" xfId="0" applyFont="1" applyFill="1" applyBorder="1" applyAlignment="1" applyProtection="1">
      <alignment vertical="center"/>
      <protection locked="0"/>
    </xf>
    <xf numFmtId="0" fontId="2" fillId="6" borderId="2" xfId="0" applyFont="1" applyFill="1" applyBorder="1" applyAlignment="1" applyProtection="1"/>
    <xf numFmtId="0" fontId="7" fillId="6" borderId="2" xfId="0" applyFont="1" applyFill="1" applyBorder="1" applyAlignment="1" applyProtection="1">
      <alignment wrapText="1"/>
    </xf>
    <xf numFmtId="0" fontId="5" fillId="6" borderId="1" xfId="0" applyFont="1" applyFill="1" applyBorder="1" applyAlignment="1" applyProtection="1">
      <alignment horizontal="center"/>
    </xf>
    <xf numFmtId="0" fontId="3" fillId="6" borderId="1" xfId="0" applyFont="1" applyFill="1" applyBorder="1" applyProtection="1"/>
    <xf numFmtId="0" fontId="3" fillId="5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>
      <alignment horizontal="right" vertical="center" wrapText="1"/>
    </xf>
    <xf numFmtId="16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right" vertical="center"/>
    </xf>
    <xf numFmtId="10" fontId="2" fillId="6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3"/>
  <sheetViews>
    <sheetView showGridLines="0" tabSelected="1" zoomScaleNormal="100" workbookViewId="0">
      <selection activeCell="A7" sqref="A7"/>
    </sheetView>
  </sheetViews>
  <sheetFormatPr baseColWidth="10" defaultColWidth="11.625" defaultRowHeight="12.75" x14ac:dyDescent="0.2"/>
  <cols>
    <col min="1" max="1" width="18.375" style="16" customWidth="1"/>
    <col min="2" max="2" width="104.375" style="17" customWidth="1"/>
    <col min="3" max="3" width="14.875" style="14" customWidth="1"/>
    <col min="4" max="4" width="15.875" style="15" customWidth="1"/>
    <col min="5" max="7" width="11.625" style="15"/>
    <col min="8" max="9" width="0" style="15" hidden="1" customWidth="1"/>
    <col min="10" max="16384" width="11.625" style="15"/>
  </cols>
  <sheetData>
    <row r="1" spans="1:3" ht="18" x14ac:dyDescent="0.2">
      <c r="A1" s="42" t="s">
        <v>9</v>
      </c>
      <c r="B1" s="42"/>
    </row>
    <row r="2" spans="1:3" ht="8.25" customHeight="1" x14ac:dyDescent="0.2">
      <c r="A2" s="30"/>
      <c r="B2" s="30"/>
    </row>
    <row r="3" spans="1:3" ht="18" x14ac:dyDescent="0.2">
      <c r="B3" s="31" t="s">
        <v>0</v>
      </c>
    </row>
    <row r="4" spans="1:3" ht="11.25" customHeight="1" x14ac:dyDescent="0.2">
      <c r="B4" s="41"/>
    </row>
    <row r="5" spans="1:3" x14ac:dyDescent="0.2">
      <c r="A5" s="1" t="s">
        <v>1</v>
      </c>
    </row>
    <row r="7" spans="1:3" ht="41.25" customHeight="1" x14ac:dyDescent="0.2">
      <c r="A7" s="2" t="s">
        <v>2</v>
      </c>
      <c r="B7" s="3" t="s">
        <v>10</v>
      </c>
      <c r="C7" s="3" t="s">
        <v>3</v>
      </c>
    </row>
    <row r="8" spans="1:3" ht="25.5" x14ac:dyDescent="0.2">
      <c r="A8" s="18" t="s">
        <v>115</v>
      </c>
      <c r="B8" s="4" t="s">
        <v>123</v>
      </c>
      <c r="C8" s="19">
        <v>5</v>
      </c>
    </row>
    <row r="9" spans="1:3" ht="38.25" x14ac:dyDescent="0.2">
      <c r="A9" s="18" t="s">
        <v>4</v>
      </c>
      <c r="B9" s="4" t="s">
        <v>124</v>
      </c>
      <c r="C9" s="19">
        <v>2</v>
      </c>
    </row>
    <row r="10" spans="1:3" x14ac:dyDescent="0.2">
      <c r="A10" s="18" t="s">
        <v>5</v>
      </c>
      <c r="B10" s="4" t="s">
        <v>125</v>
      </c>
      <c r="C10" s="19">
        <v>0</v>
      </c>
    </row>
    <row r="11" spans="1:3" x14ac:dyDescent="0.2">
      <c r="A11" s="20"/>
      <c r="B11" s="5"/>
    </row>
    <row r="12" spans="1:3" ht="32.25" customHeight="1" x14ac:dyDescent="0.2">
      <c r="A12" s="43" t="s">
        <v>6</v>
      </c>
      <c r="B12" s="43"/>
      <c r="C12" s="43"/>
    </row>
    <row r="13" spans="1:3" ht="32.25" customHeight="1" x14ac:dyDescent="0.2">
      <c r="A13" s="43" t="s">
        <v>12</v>
      </c>
      <c r="B13" s="43"/>
      <c r="C13" s="43"/>
    </row>
    <row r="14" spans="1:3" ht="78" customHeight="1" x14ac:dyDescent="0.2">
      <c r="A14" s="43" t="s">
        <v>126</v>
      </c>
      <c r="B14" s="43"/>
      <c r="C14" s="43"/>
    </row>
    <row r="15" spans="1:3" ht="19.5" customHeight="1" x14ac:dyDescent="0.2">
      <c r="A15" s="43"/>
      <c r="B15" s="43"/>
      <c r="C15" s="43"/>
    </row>
    <row r="17" spans="1:9" ht="46.5" customHeight="1" x14ac:dyDescent="0.2">
      <c r="A17" s="2" t="s">
        <v>7</v>
      </c>
      <c r="B17" s="3" t="s">
        <v>11</v>
      </c>
      <c r="C17" s="3" t="s">
        <v>116</v>
      </c>
      <c r="D17" s="3" t="s">
        <v>117</v>
      </c>
      <c r="H17" s="6" t="s">
        <v>118</v>
      </c>
      <c r="I17" s="6" t="s">
        <v>119</v>
      </c>
    </row>
    <row r="18" spans="1:9" x14ac:dyDescent="0.2">
      <c r="A18" s="32" t="s">
        <v>8</v>
      </c>
      <c r="B18" s="33"/>
      <c r="C18" s="34"/>
      <c r="D18" s="35"/>
    </row>
    <row r="19" spans="1:9" ht="25.5" x14ac:dyDescent="0.2">
      <c r="A19" s="7" t="s">
        <v>41</v>
      </c>
      <c r="B19" s="8" t="s">
        <v>38</v>
      </c>
      <c r="C19" s="36"/>
      <c r="D19" s="21"/>
      <c r="H19" s="22">
        <f t="shared" ref="H19" si="0">IF(ISERROR(VLOOKUP(C19,$A$8:$C$10,3,FALSE))=TRUE,0,VLOOKUP(C19,$A$8:$C$10,3,FALSE))</f>
        <v>0</v>
      </c>
      <c r="I19" s="22">
        <v>5</v>
      </c>
    </row>
    <row r="20" spans="1:9" x14ac:dyDescent="0.2">
      <c r="A20" s="7">
        <f>+A19+1</f>
        <v>2</v>
      </c>
      <c r="B20" s="8" t="s">
        <v>39</v>
      </c>
      <c r="C20" s="36"/>
      <c r="D20" s="21"/>
      <c r="H20" s="22">
        <f t="shared" ref="H20:H83" si="1">IF(ISERROR(VLOOKUP(C20,$A$8:$C$10,3,FALSE))=TRUE,0,VLOOKUP(C20,$A$8:$C$10,3,FALSE))</f>
        <v>0</v>
      </c>
      <c r="I20" s="22">
        <v>5</v>
      </c>
    </row>
    <row r="21" spans="1:9" ht="25.5" x14ac:dyDescent="0.2">
      <c r="A21" s="7">
        <f>+A20+1</f>
        <v>3</v>
      </c>
      <c r="B21" s="8" t="s">
        <v>40</v>
      </c>
      <c r="C21" s="36"/>
      <c r="D21" s="21"/>
      <c r="H21" s="22">
        <f t="shared" si="1"/>
        <v>0</v>
      </c>
      <c r="I21" s="22">
        <v>5</v>
      </c>
    </row>
    <row r="22" spans="1:9" x14ac:dyDescent="0.2">
      <c r="A22" s="7">
        <f t="shared" ref="A22:A29" si="2">+A21+1</f>
        <v>4</v>
      </c>
      <c r="B22" s="9" t="s">
        <v>29</v>
      </c>
      <c r="C22" s="36"/>
      <c r="D22" s="21"/>
      <c r="H22" s="22">
        <f t="shared" si="1"/>
        <v>0</v>
      </c>
      <c r="I22" s="22">
        <v>5</v>
      </c>
    </row>
    <row r="23" spans="1:9" x14ac:dyDescent="0.2">
      <c r="A23" s="7">
        <f t="shared" si="2"/>
        <v>5</v>
      </c>
      <c r="B23" s="9" t="s">
        <v>30</v>
      </c>
      <c r="C23" s="36"/>
      <c r="D23" s="21"/>
      <c r="H23" s="22">
        <f t="shared" si="1"/>
        <v>0</v>
      </c>
      <c r="I23" s="22">
        <v>5</v>
      </c>
    </row>
    <row r="24" spans="1:9" x14ac:dyDescent="0.2">
      <c r="A24" s="7">
        <f t="shared" si="2"/>
        <v>6</v>
      </c>
      <c r="B24" s="9" t="s">
        <v>13</v>
      </c>
      <c r="C24" s="36"/>
      <c r="D24" s="21"/>
      <c r="H24" s="22">
        <f t="shared" si="1"/>
        <v>0</v>
      </c>
      <c r="I24" s="22">
        <v>5</v>
      </c>
    </row>
    <row r="25" spans="1:9" x14ac:dyDescent="0.2">
      <c r="A25" s="7">
        <f t="shared" si="2"/>
        <v>7</v>
      </c>
      <c r="B25" s="9" t="s">
        <v>16</v>
      </c>
      <c r="C25" s="36"/>
      <c r="D25" s="21"/>
      <c r="H25" s="22">
        <f t="shared" si="1"/>
        <v>0</v>
      </c>
      <c r="I25" s="22">
        <v>5</v>
      </c>
    </row>
    <row r="26" spans="1:9" x14ac:dyDescent="0.2">
      <c r="A26" s="7">
        <f t="shared" si="2"/>
        <v>8</v>
      </c>
      <c r="B26" s="9" t="s">
        <v>36</v>
      </c>
      <c r="C26" s="36"/>
      <c r="D26" s="21"/>
      <c r="H26" s="22">
        <f t="shared" si="1"/>
        <v>0</v>
      </c>
      <c r="I26" s="22">
        <v>5</v>
      </c>
    </row>
    <row r="27" spans="1:9" x14ac:dyDescent="0.2">
      <c r="A27" s="7">
        <f t="shared" si="2"/>
        <v>9</v>
      </c>
      <c r="B27" s="9" t="s">
        <v>14</v>
      </c>
      <c r="C27" s="36"/>
      <c r="D27" s="21"/>
      <c r="H27" s="22">
        <f t="shared" si="1"/>
        <v>0</v>
      </c>
      <c r="I27" s="22">
        <v>5</v>
      </c>
    </row>
    <row r="28" spans="1:9" x14ac:dyDescent="0.2">
      <c r="A28" s="7">
        <f t="shared" si="2"/>
        <v>10</v>
      </c>
      <c r="B28" s="9" t="s">
        <v>15</v>
      </c>
      <c r="C28" s="36"/>
      <c r="D28" s="21"/>
      <c r="H28" s="22">
        <f t="shared" si="1"/>
        <v>0</v>
      </c>
      <c r="I28" s="22">
        <v>5</v>
      </c>
    </row>
    <row r="29" spans="1:9" x14ac:dyDescent="0.2">
      <c r="A29" s="10">
        <f t="shared" si="2"/>
        <v>11</v>
      </c>
      <c r="B29" s="11" t="s">
        <v>114</v>
      </c>
      <c r="C29" s="23"/>
      <c r="D29" s="24"/>
      <c r="H29" s="24"/>
      <c r="I29" s="24"/>
    </row>
    <row r="30" spans="1:9" x14ac:dyDescent="0.2">
      <c r="A30" s="7" t="s">
        <v>42</v>
      </c>
      <c r="B30" s="12" t="s">
        <v>43</v>
      </c>
      <c r="C30" s="36"/>
      <c r="D30" s="21"/>
      <c r="H30" s="22">
        <f t="shared" si="1"/>
        <v>0</v>
      </c>
      <c r="I30" s="22">
        <v>5</v>
      </c>
    </row>
    <row r="31" spans="1:9" x14ac:dyDescent="0.2">
      <c r="A31" s="7" t="s">
        <v>51</v>
      </c>
      <c r="B31" s="12" t="s">
        <v>44</v>
      </c>
      <c r="C31" s="36"/>
      <c r="D31" s="21"/>
      <c r="H31" s="22">
        <f t="shared" si="1"/>
        <v>0</v>
      </c>
      <c r="I31" s="22">
        <v>5</v>
      </c>
    </row>
    <row r="32" spans="1:9" x14ac:dyDescent="0.2">
      <c r="A32" s="7" t="s">
        <v>52</v>
      </c>
      <c r="B32" s="12" t="s">
        <v>45</v>
      </c>
      <c r="C32" s="36"/>
      <c r="D32" s="21"/>
      <c r="H32" s="22">
        <f t="shared" si="1"/>
        <v>0</v>
      </c>
      <c r="I32" s="22">
        <v>5</v>
      </c>
    </row>
    <row r="33" spans="1:9" x14ac:dyDescent="0.2">
      <c r="A33" s="7" t="s">
        <v>53</v>
      </c>
      <c r="B33" s="12" t="s">
        <v>46</v>
      </c>
      <c r="C33" s="36"/>
      <c r="D33" s="21"/>
      <c r="H33" s="22">
        <f t="shared" si="1"/>
        <v>0</v>
      </c>
      <c r="I33" s="22">
        <v>5</v>
      </c>
    </row>
    <row r="34" spans="1:9" x14ac:dyDescent="0.2">
      <c r="A34" s="7" t="s">
        <v>54</v>
      </c>
      <c r="B34" s="12" t="s">
        <v>47</v>
      </c>
      <c r="C34" s="36"/>
      <c r="D34" s="21"/>
      <c r="H34" s="22">
        <f t="shared" si="1"/>
        <v>0</v>
      </c>
      <c r="I34" s="22">
        <v>5</v>
      </c>
    </row>
    <row r="35" spans="1:9" x14ac:dyDescent="0.2">
      <c r="A35" s="7" t="s">
        <v>55</v>
      </c>
      <c r="B35" s="12" t="s">
        <v>48</v>
      </c>
      <c r="C35" s="36"/>
      <c r="D35" s="21"/>
      <c r="H35" s="22">
        <f t="shared" si="1"/>
        <v>0</v>
      </c>
      <c r="I35" s="22">
        <v>5</v>
      </c>
    </row>
    <row r="36" spans="1:9" x14ac:dyDescent="0.2">
      <c r="A36" s="7" t="s">
        <v>56</v>
      </c>
      <c r="B36" s="12" t="s">
        <v>49</v>
      </c>
      <c r="C36" s="36"/>
      <c r="D36" s="21"/>
      <c r="H36" s="22">
        <f t="shared" si="1"/>
        <v>0</v>
      </c>
      <c r="I36" s="22">
        <v>5</v>
      </c>
    </row>
    <row r="37" spans="1:9" ht="25.5" x14ac:dyDescent="0.2">
      <c r="A37" s="7" t="s">
        <v>57</v>
      </c>
      <c r="B37" s="12" t="s">
        <v>50</v>
      </c>
      <c r="C37" s="36"/>
      <c r="D37" s="21"/>
      <c r="H37" s="22">
        <f t="shared" si="1"/>
        <v>0</v>
      </c>
      <c r="I37" s="22">
        <v>5</v>
      </c>
    </row>
    <row r="38" spans="1:9" x14ac:dyDescent="0.2">
      <c r="A38" s="10">
        <f>A29+1</f>
        <v>12</v>
      </c>
      <c r="B38" s="11" t="s">
        <v>113</v>
      </c>
      <c r="C38" s="23"/>
      <c r="D38" s="24"/>
      <c r="H38" s="24"/>
      <c r="I38" s="24"/>
    </row>
    <row r="39" spans="1:9" x14ac:dyDescent="0.2">
      <c r="A39" s="7" t="s">
        <v>66</v>
      </c>
      <c r="B39" s="12" t="s">
        <v>58</v>
      </c>
      <c r="C39" s="36"/>
      <c r="D39" s="21"/>
      <c r="H39" s="22">
        <f t="shared" si="1"/>
        <v>0</v>
      </c>
      <c r="I39" s="22">
        <v>5</v>
      </c>
    </row>
    <row r="40" spans="1:9" x14ac:dyDescent="0.2">
      <c r="A40" s="7" t="s">
        <v>67</v>
      </c>
      <c r="B40" s="12" t="s">
        <v>59</v>
      </c>
      <c r="C40" s="36"/>
      <c r="D40" s="21"/>
      <c r="H40" s="22">
        <f t="shared" si="1"/>
        <v>0</v>
      </c>
      <c r="I40" s="22">
        <v>5</v>
      </c>
    </row>
    <row r="41" spans="1:9" x14ac:dyDescent="0.2">
      <c r="A41" s="7" t="s">
        <v>68</v>
      </c>
      <c r="B41" s="12" t="s">
        <v>60</v>
      </c>
      <c r="C41" s="36"/>
      <c r="D41" s="21"/>
      <c r="H41" s="22">
        <f t="shared" si="1"/>
        <v>0</v>
      </c>
      <c r="I41" s="22">
        <v>5</v>
      </c>
    </row>
    <row r="42" spans="1:9" x14ac:dyDescent="0.2">
      <c r="A42" s="7" t="s">
        <v>69</v>
      </c>
      <c r="B42" s="12" t="s">
        <v>61</v>
      </c>
      <c r="C42" s="36"/>
      <c r="D42" s="21"/>
      <c r="H42" s="22">
        <f t="shared" si="1"/>
        <v>0</v>
      </c>
      <c r="I42" s="22">
        <v>5</v>
      </c>
    </row>
    <row r="43" spans="1:9" x14ac:dyDescent="0.2">
      <c r="A43" s="7" t="s">
        <v>70</v>
      </c>
      <c r="B43" s="12" t="s">
        <v>62</v>
      </c>
      <c r="C43" s="36"/>
      <c r="D43" s="21"/>
      <c r="H43" s="22">
        <f t="shared" si="1"/>
        <v>0</v>
      </c>
      <c r="I43" s="22">
        <v>5</v>
      </c>
    </row>
    <row r="44" spans="1:9" x14ac:dyDescent="0.2">
      <c r="A44" s="7" t="s">
        <v>71</v>
      </c>
      <c r="B44" s="12" t="s">
        <v>63</v>
      </c>
      <c r="C44" s="36"/>
      <c r="D44" s="21"/>
      <c r="H44" s="22">
        <f t="shared" si="1"/>
        <v>0</v>
      </c>
      <c r="I44" s="22">
        <v>5</v>
      </c>
    </row>
    <row r="45" spans="1:9" x14ac:dyDescent="0.2">
      <c r="A45" s="7" t="s">
        <v>72</v>
      </c>
      <c r="B45" s="12" t="s">
        <v>64</v>
      </c>
      <c r="C45" s="36"/>
      <c r="D45" s="21"/>
      <c r="H45" s="22">
        <f t="shared" si="1"/>
        <v>0</v>
      </c>
      <c r="I45" s="22">
        <v>5</v>
      </c>
    </row>
    <row r="46" spans="1:9" x14ac:dyDescent="0.2">
      <c r="A46" s="7" t="s">
        <v>73</v>
      </c>
      <c r="B46" s="12" t="s">
        <v>65</v>
      </c>
      <c r="C46" s="36"/>
      <c r="D46" s="21"/>
      <c r="H46" s="22">
        <f t="shared" si="1"/>
        <v>0</v>
      </c>
      <c r="I46" s="22">
        <v>5</v>
      </c>
    </row>
    <row r="47" spans="1:9" x14ac:dyDescent="0.2">
      <c r="A47" s="7">
        <f>+A38+1</f>
        <v>13</v>
      </c>
      <c r="B47" s="13" t="s">
        <v>18</v>
      </c>
      <c r="C47" s="36"/>
      <c r="D47" s="21"/>
      <c r="H47" s="22">
        <f t="shared" si="1"/>
        <v>0</v>
      </c>
      <c r="I47" s="22">
        <v>5</v>
      </c>
    </row>
    <row r="48" spans="1:9" x14ac:dyDescent="0.2">
      <c r="A48" s="7">
        <f>+A47+1</f>
        <v>14</v>
      </c>
      <c r="B48" s="13" t="s">
        <v>19</v>
      </c>
      <c r="C48" s="36"/>
      <c r="D48" s="21"/>
      <c r="H48" s="22">
        <f t="shared" si="1"/>
        <v>0</v>
      </c>
      <c r="I48" s="22">
        <v>5</v>
      </c>
    </row>
    <row r="49" spans="1:9" x14ac:dyDescent="0.2">
      <c r="A49" s="7">
        <f t="shared" ref="A49:A56" si="3">+A48+1</f>
        <v>15</v>
      </c>
      <c r="B49" s="13" t="s">
        <v>20</v>
      </c>
      <c r="C49" s="36"/>
      <c r="D49" s="21"/>
      <c r="H49" s="22">
        <f t="shared" si="1"/>
        <v>0</v>
      </c>
      <c r="I49" s="22">
        <v>5</v>
      </c>
    </row>
    <row r="50" spans="1:9" x14ac:dyDescent="0.2">
      <c r="A50" s="7">
        <f t="shared" si="3"/>
        <v>16</v>
      </c>
      <c r="B50" s="13" t="s">
        <v>21</v>
      </c>
      <c r="C50" s="36"/>
      <c r="D50" s="21"/>
      <c r="H50" s="22">
        <f t="shared" si="1"/>
        <v>0</v>
      </c>
      <c r="I50" s="22">
        <v>5</v>
      </c>
    </row>
    <row r="51" spans="1:9" x14ac:dyDescent="0.2">
      <c r="A51" s="7">
        <f t="shared" si="3"/>
        <v>17</v>
      </c>
      <c r="B51" s="13" t="s">
        <v>22</v>
      </c>
      <c r="C51" s="36"/>
      <c r="D51" s="21"/>
      <c r="H51" s="22">
        <f t="shared" si="1"/>
        <v>0</v>
      </c>
      <c r="I51" s="22">
        <v>5</v>
      </c>
    </row>
    <row r="52" spans="1:9" x14ac:dyDescent="0.2">
      <c r="A52" s="7">
        <f t="shared" si="3"/>
        <v>18</v>
      </c>
      <c r="B52" s="13" t="s">
        <v>23</v>
      </c>
      <c r="C52" s="36"/>
      <c r="D52" s="21"/>
      <c r="H52" s="22">
        <f t="shared" si="1"/>
        <v>0</v>
      </c>
      <c r="I52" s="22">
        <v>5</v>
      </c>
    </row>
    <row r="53" spans="1:9" x14ac:dyDescent="0.2">
      <c r="A53" s="7">
        <f t="shared" si="3"/>
        <v>19</v>
      </c>
      <c r="B53" s="13" t="s">
        <v>24</v>
      </c>
      <c r="C53" s="36"/>
      <c r="D53" s="21"/>
      <c r="H53" s="22">
        <f t="shared" si="1"/>
        <v>0</v>
      </c>
      <c r="I53" s="22">
        <v>5</v>
      </c>
    </row>
    <row r="54" spans="1:9" x14ac:dyDescent="0.2">
      <c r="A54" s="7">
        <f t="shared" si="3"/>
        <v>20</v>
      </c>
      <c r="B54" s="13" t="s">
        <v>25</v>
      </c>
      <c r="C54" s="36"/>
      <c r="D54" s="21"/>
      <c r="H54" s="22">
        <f t="shared" si="1"/>
        <v>0</v>
      </c>
      <c r="I54" s="22">
        <v>5</v>
      </c>
    </row>
    <row r="55" spans="1:9" x14ac:dyDescent="0.2">
      <c r="A55" s="7">
        <f t="shared" si="3"/>
        <v>21</v>
      </c>
      <c r="B55" s="13" t="s">
        <v>26</v>
      </c>
      <c r="C55" s="36"/>
      <c r="D55" s="21"/>
      <c r="H55" s="22">
        <f t="shared" si="1"/>
        <v>0</v>
      </c>
      <c r="I55" s="22">
        <v>5</v>
      </c>
    </row>
    <row r="56" spans="1:9" x14ac:dyDescent="0.2">
      <c r="A56" s="10">
        <f t="shared" si="3"/>
        <v>22</v>
      </c>
      <c r="B56" s="11" t="s">
        <v>111</v>
      </c>
      <c r="C56" s="23"/>
      <c r="D56" s="24"/>
      <c r="H56" s="24"/>
      <c r="I56" s="24"/>
    </row>
    <row r="57" spans="1:9" x14ac:dyDescent="0.2">
      <c r="A57" s="7" t="s">
        <v>76</v>
      </c>
      <c r="B57" s="13" t="s">
        <v>74</v>
      </c>
      <c r="C57" s="36"/>
      <c r="D57" s="21"/>
      <c r="H57" s="22">
        <f t="shared" si="1"/>
        <v>0</v>
      </c>
      <c r="I57" s="22">
        <v>5</v>
      </c>
    </row>
    <row r="58" spans="1:9" x14ac:dyDescent="0.2">
      <c r="A58" s="7" t="s">
        <v>77</v>
      </c>
      <c r="B58" s="13" t="s">
        <v>75</v>
      </c>
      <c r="C58" s="36"/>
      <c r="D58" s="21"/>
      <c r="H58" s="22">
        <f t="shared" si="1"/>
        <v>0</v>
      </c>
      <c r="I58" s="22">
        <v>5</v>
      </c>
    </row>
    <row r="59" spans="1:9" x14ac:dyDescent="0.2">
      <c r="A59" s="7" t="s">
        <v>78</v>
      </c>
      <c r="B59" s="13" t="s">
        <v>79</v>
      </c>
      <c r="C59" s="36"/>
      <c r="D59" s="21"/>
      <c r="H59" s="22">
        <f t="shared" si="1"/>
        <v>0</v>
      </c>
      <c r="I59" s="22">
        <v>5</v>
      </c>
    </row>
    <row r="60" spans="1:9" x14ac:dyDescent="0.2">
      <c r="A60" s="7">
        <f>+A56+1</f>
        <v>23</v>
      </c>
      <c r="B60" s="13" t="s">
        <v>27</v>
      </c>
      <c r="C60" s="36"/>
      <c r="D60" s="21"/>
      <c r="H60" s="22">
        <f t="shared" si="1"/>
        <v>0</v>
      </c>
      <c r="I60" s="22">
        <v>5</v>
      </c>
    </row>
    <row r="61" spans="1:9" x14ac:dyDescent="0.2">
      <c r="A61" s="7">
        <f>A60+1</f>
        <v>24</v>
      </c>
      <c r="B61" s="13" t="s">
        <v>31</v>
      </c>
      <c r="C61" s="36"/>
      <c r="D61" s="21"/>
      <c r="H61" s="22">
        <f t="shared" si="1"/>
        <v>0</v>
      </c>
      <c r="I61" s="22">
        <v>5</v>
      </c>
    </row>
    <row r="62" spans="1:9" x14ac:dyDescent="0.2">
      <c r="A62" s="7">
        <f t="shared" ref="A62:A65" si="4">A61+1</f>
        <v>25</v>
      </c>
      <c r="B62" s="13" t="s">
        <v>32</v>
      </c>
      <c r="C62" s="36"/>
      <c r="D62" s="21"/>
      <c r="H62" s="22">
        <f t="shared" si="1"/>
        <v>0</v>
      </c>
      <c r="I62" s="22">
        <v>5</v>
      </c>
    </row>
    <row r="63" spans="1:9" x14ac:dyDescent="0.2">
      <c r="A63" s="7">
        <f t="shared" si="4"/>
        <v>26</v>
      </c>
      <c r="B63" s="13" t="s">
        <v>34</v>
      </c>
      <c r="C63" s="36"/>
      <c r="D63" s="21"/>
      <c r="H63" s="22">
        <f t="shared" si="1"/>
        <v>0</v>
      </c>
      <c r="I63" s="22">
        <v>5</v>
      </c>
    </row>
    <row r="64" spans="1:9" x14ac:dyDescent="0.2">
      <c r="A64" s="7">
        <f t="shared" si="4"/>
        <v>27</v>
      </c>
      <c r="B64" s="13" t="s">
        <v>35</v>
      </c>
      <c r="C64" s="36"/>
      <c r="D64" s="21"/>
      <c r="H64" s="22">
        <f t="shared" si="1"/>
        <v>0</v>
      </c>
      <c r="I64" s="22">
        <v>5</v>
      </c>
    </row>
    <row r="65" spans="1:9" x14ac:dyDescent="0.2">
      <c r="A65" s="10">
        <f t="shared" si="4"/>
        <v>28</v>
      </c>
      <c r="B65" s="11" t="s">
        <v>110</v>
      </c>
      <c r="C65" s="23"/>
      <c r="D65" s="24"/>
      <c r="H65" s="24"/>
      <c r="I65" s="24"/>
    </row>
    <row r="66" spans="1:9" x14ac:dyDescent="0.2">
      <c r="A66" s="7" t="s">
        <v>89</v>
      </c>
      <c r="B66" s="12" t="s">
        <v>80</v>
      </c>
      <c r="C66" s="36"/>
      <c r="D66" s="21"/>
      <c r="H66" s="22">
        <f t="shared" si="1"/>
        <v>0</v>
      </c>
      <c r="I66" s="22">
        <v>5</v>
      </c>
    </row>
    <row r="67" spans="1:9" x14ac:dyDescent="0.2">
      <c r="A67" s="7" t="s">
        <v>90</v>
      </c>
      <c r="B67" s="12" t="s">
        <v>81</v>
      </c>
      <c r="C67" s="36"/>
      <c r="D67" s="21"/>
      <c r="H67" s="22">
        <f t="shared" si="1"/>
        <v>0</v>
      </c>
      <c r="I67" s="22">
        <v>5</v>
      </c>
    </row>
    <row r="68" spans="1:9" x14ac:dyDescent="0.2">
      <c r="A68" s="7" t="s">
        <v>91</v>
      </c>
      <c r="B68" s="12" t="s">
        <v>82</v>
      </c>
      <c r="C68" s="36"/>
      <c r="D68" s="21"/>
      <c r="H68" s="22">
        <f t="shared" si="1"/>
        <v>0</v>
      </c>
      <c r="I68" s="22">
        <v>5</v>
      </c>
    </row>
    <row r="69" spans="1:9" x14ac:dyDescent="0.2">
      <c r="A69" s="7" t="s">
        <v>92</v>
      </c>
      <c r="B69" s="12" t="s">
        <v>83</v>
      </c>
      <c r="C69" s="36"/>
      <c r="D69" s="21"/>
      <c r="H69" s="22">
        <f t="shared" si="1"/>
        <v>0</v>
      </c>
      <c r="I69" s="22">
        <v>5</v>
      </c>
    </row>
    <row r="70" spans="1:9" x14ac:dyDescent="0.2">
      <c r="A70" s="7" t="s">
        <v>93</v>
      </c>
      <c r="B70" s="12" t="s">
        <v>84</v>
      </c>
      <c r="C70" s="36"/>
      <c r="D70" s="21"/>
      <c r="H70" s="22">
        <f t="shared" si="1"/>
        <v>0</v>
      </c>
      <c r="I70" s="22">
        <v>5</v>
      </c>
    </row>
    <row r="71" spans="1:9" x14ac:dyDescent="0.2">
      <c r="A71" s="7" t="s">
        <v>94</v>
      </c>
      <c r="B71" s="12" t="s">
        <v>85</v>
      </c>
      <c r="C71" s="36"/>
      <c r="D71" s="21"/>
      <c r="H71" s="22">
        <f t="shared" si="1"/>
        <v>0</v>
      </c>
      <c r="I71" s="22">
        <v>5</v>
      </c>
    </row>
    <row r="72" spans="1:9" x14ac:dyDescent="0.2">
      <c r="A72" s="7" t="s">
        <v>95</v>
      </c>
      <c r="B72" s="12" t="s">
        <v>86</v>
      </c>
      <c r="C72" s="36"/>
      <c r="D72" s="21"/>
      <c r="H72" s="22">
        <f t="shared" si="1"/>
        <v>0</v>
      </c>
      <c r="I72" s="22">
        <v>5</v>
      </c>
    </row>
    <row r="73" spans="1:9" x14ac:dyDescent="0.2">
      <c r="A73" s="7" t="s">
        <v>96</v>
      </c>
      <c r="B73" s="12" t="s">
        <v>87</v>
      </c>
      <c r="C73" s="36"/>
      <c r="D73" s="21"/>
      <c r="H73" s="22">
        <f t="shared" si="1"/>
        <v>0</v>
      </c>
      <c r="I73" s="22">
        <v>5</v>
      </c>
    </row>
    <row r="74" spans="1:9" x14ac:dyDescent="0.2">
      <c r="A74" s="7" t="s">
        <v>97</v>
      </c>
      <c r="B74" s="12" t="s">
        <v>88</v>
      </c>
      <c r="C74" s="36"/>
      <c r="D74" s="21"/>
      <c r="H74" s="22">
        <f t="shared" si="1"/>
        <v>0</v>
      </c>
      <c r="I74" s="22">
        <v>5</v>
      </c>
    </row>
    <row r="75" spans="1:9" x14ac:dyDescent="0.2">
      <c r="A75" s="7">
        <f>A65+1</f>
        <v>29</v>
      </c>
      <c r="B75" s="13" t="s">
        <v>37</v>
      </c>
      <c r="C75" s="36"/>
      <c r="D75" s="21"/>
      <c r="H75" s="22">
        <f t="shared" si="1"/>
        <v>0</v>
      </c>
      <c r="I75" s="22">
        <v>5</v>
      </c>
    </row>
    <row r="76" spans="1:9" x14ac:dyDescent="0.2">
      <c r="A76" s="10">
        <f>A75+1</f>
        <v>30</v>
      </c>
      <c r="B76" s="11" t="s">
        <v>112</v>
      </c>
      <c r="C76" s="23"/>
      <c r="D76" s="24"/>
      <c r="H76" s="24"/>
      <c r="I76" s="24"/>
    </row>
    <row r="77" spans="1:9" x14ac:dyDescent="0.2">
      <c r="A77" s="7" t="s">
        <v>104</v>
      </c>
      <c r="B77" s="12" t="s">
        <v>98</v>
      </c>
      <c r="C77" s="36"/>
      <c r="D77" s="21"/>
      <c r="H77" s="22">
        <f t="shared" si="1"/>
        <v>0</v>
      </c>
      <c r="I77" s="22">
        <v>5</v>
      </c>
    </row>
    <row r="78" spans="1:9" x14ac:dyDescent="0.2">
      <c r="A78" s="7" t="s">
        <v>105</v>
      </c>
      <c r="B78" s="12" t="s">
        <v>99</v>
      </c>
      <c r="C78" s="36"/>
      <c r="D78" s="21"/>
      <c r="H78" s="22">
        <f t="shared" si="1"/>
        <v>0</v>
      </c>
      <c r="I78" s="22">
        <v>5</v>
      </c>
    </row>
    <row r="79" spans="1:9" x14ac:dyDescent="0.2">
      <c r="A79" s="7" t="s">
        <v>106</v>
      </c>
      <c r="B79" s="12" t="s">
        <v>100</v>
      </c>
      <c r="C79" s="36"/>
      <c r="D79" s="21"/>
      <c r="H79" s="22">
        <f t="shared" si="1"/>
        <v>0</v>
      </c>
      <c r="I79" s="22">
        <v>5</v>
      </c>
    </row>
    <row r="80" spans="1:9" x14ac:dyDescent="0.2">
      <c r="A80" s="7" t="s">
        <v>107</v>
      </c>
      <c r="B80" s="12" t="s">
        <v>101</v>
      </c>
      <c r="C80" s="36"/>
      <c r="D80" s="21"/>
      <c r="H80" s="22">
        <f t="shared" si="1"/>
        <v>0</v>
      </c>
      <c r="I80" s="22">
        <v>5</v>
      </c>
    </row>
    <row r="81" spans="1:9" x14ac:dyDescent="0.2">
      <c r="A81" s="7" t="s">
        <v>108</v>
      </c>
      <c r="B81" s="12" t="s">
        <v>102</v>
      </c>
      <c r="C81" s="36"/>
      <c r="D81" s="21"/>
      <c r="H81" s="22">
        <f t="shared" si="1"/>
        <v>0</v>
      </c>
      <c r="I81" s="22">
        <v>5</v>
      </c>
    </row>
    <row r="82" spans="1:9" x14ac:dyDescent="0.2">
      <c r="A82" s="7" t="s">
        <v>109</v>
      </c>
      <c r="B82" s="12" t="s">
        <v>103</v>
      </c>
      <c r="C82" s="36"/>
      <c r="D82" s="21"/>
      <c r="H82" s="22">
        <f t="shared" si="1"/>
        <v>0</v>
      </c>
      <c r="I82" s="22">
        <v>5</v>
      </c>
    </row>
    <row r="83" spans="1:9" x14ac:dyDescent="0.2">
      <c r="A83" s="7">
        <f>A76+1</f>
        <v>31</v>
      </c>
      <c r="B83" s="13" t="s">
        <v>17</v>
      </c>
      <c r="C83" s="36"/>
      <c r="D83" s="21"/>
      <c r="H83" s="22">
        <f t="shared" si="1"/>
        <v>0</v>
      </c>
      <c r="I83" s="22">
        <v>5</v>
      </c>
    </row>
    <row r="84" spans="1:9" x14ac:dyDescent="0.2">
      <c r="A84" s="7">
        <f>A83+1</f>
        <v>32</v>
      </c>
      <c r="B84" s="13" t="s">
        <v>33</v>
      </c>
      <c r="C84" s="36"/>
      <c r="D84" s="21"/>
      <c r="H84" s="22">
        <f t="shared" ref="H84:H85" si="5">IF(ISERROR(VLOOKUP(C84,$A$8:$C$10,3,FALSE))=TRUE,0,VLOOKUP(C84,$A$8:$C$10,3,FALSE))</f>
        <v>0</v>
      </c>
      <c r="I84" s="22">
        <v>5</v>
      </c>
    </row>
    <row r="85" spans="1:9" x14ac:dyDescent="0.2">
      <c r="A85" s="7">
        <f>A84+1</f>
        <v>33</v>
      </c>
      <c r="B85" s="13" t="s">
        <v>28</v>
      </c>
      <c r="C85" s="36"/>
      <c r="D85" s="21"/>
      <c r="H85" s="22">
        <f t="shared" si="5"/>
        <v>0</v>
      </c>
      <c r="I85" s="22">
        <v>5</v>
      </c>
    </row>
    <row r="86" spans="1:9" s="27" customFormat="1" x14ac:dyDescent="0.2">
      <c r="A86" s="16"/>
      <c r="B86" s="25"/>
      <c r="C86" s="26"/>
      <c r="H86" s="22">
        <f>+SUM(H19:H85)</f>
        <v>0</v>
      </c>
      <c r="I86" s="22">
        <f>+SUM(I19:I85)</f>
        <v>310</v>
      </c>
    </row>
    <row r="87" spans="1:9" x14ac:dyDescent="0.2">
      <c r="A87" s="28"/>
    </row>
    <row r="88" spans="1:9" ht="15" customHeight="1" x14ac:dyDescent="0.2">
      <c r="B88" s="37" t="s">
        <v>120</v>
      </c>
      <c r="C88" s="38">
        <f>+I86</f>
        <v>310</v>
      </c>
    </row>
    <row r="89" spans="1:9" ht="15" customHeight="1" x14ac:dyDescent="0.2">
      <c r="B89" s="37" t="s">
        <v>121</v>
      </c>
      <c r="C89" s="38">
        <f>+H86</f>
        <v>0</v>
      </c>
    </row>
    <row r="90" spans="1:9" ht="15" customHeight="1" x14ac:dyDescent="0.2">
      <c r="B90" s="39" t="s">
        <v>122</v>
      </c>
      <c r="C90" s="40">
        <f>+C89/C88</f>
        <v>0</v>
      </c>
    </row>
    <row r="93" spans="1:9" ht="13.5" thickBot="1" x14ac:dyDescent="0.25">
      <c r="B93" s="29"/>
    </row>
  </sheetData>
  <sheetProtection algorithmName="SHA-512" hashValue="GD3tq3co7lnByKqCGYIc/iUvqe+0Up2ZwTXbyrJDnxqGtdpIP2XIe3P8BkgqQuUzFMKRDv0/WLBDoyR3fzPVHg==" saltValue="4c74UcoqEomrp9kJtRu1bQ==" spinCount="100000" sheet="1" objects="1" scenarios="1"/>
  <mergeCells count="5">
    <mergeCell ref="A1:B1"/>
    <mergeCell ref="A12:C12"/>
    <mergeCell ref="A13:C13"/>
    <mergeCell ref="A14:C14"/>
    <mergeCell ref="A15:C15"/>
  </mergeCells>
  <dataValidations count="1">
    <dataValidation type="list" allowBlank="1" showInputMessage="1" showErrorMessage="1" sqref="C39:C55 C66:C75 C19:C28 C30:C37 C57:C64 C77:C85">
      <formula1>$A$8:$A$10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300" verticalDpi="300" r:id="rId1"/>
  <headerFooter>
    <oddFooter>&amp;R&amp;P de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A1.7 Seguridad</vt:lpstr>
      <vt:lpstr>'A1.7 Seguridad'!_Toc395083008</vt:lpstr>
      <vt:lpstr>'A1.7 Seguridad'!Títulos_a_imprimir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</dc:creator>
  <cp:lastModifiedBy>Costa, Gabriel Sebastian</cp:lastModifiedBy>
  <dcterms:created xsi:type="dcterms:W3CDTF">2016-11-30T16:09:11Z</dcterms:created>
  <dcterms:modified xsi:type="dcterms:W3CDTF">2017-10-13T15:42:01Z</dcterms:modified>
</cp:coreProperties>
</file>