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eila.ali\Desktop\3492-2017\"/>
    </mc:Choice>
  </mc:AlternateContent>
  <workbookProtection workbookAlgorithmName="SHA-512" workbookHashValue="DqDDs7hy7aWuq14nOJvAgbmzBDRFegvZWLOW2fdGAZTGaVC70/IehBmzCz75cNdDhsEnTtqS4wCdbMo7IGDQoQ==" workbookSaltValue="9Vl8jC8MLZk1wHxDuDxuQQ==" workbookSpinCount="100000" lockStructure="1"/>
  <bookViews>
    <workbookView xWindow="0" yWindow="0" windowWidth="20490" windowHeight="7755"/>
  </bookViews>
  <sheets>
    <sheet name="Hoja1" sheetId="1" r:id="rId1"/>
    <sheet name="Tablas" sheetId="2" state="hidden"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03" i="1" l="1"/>
  <c r="C305" i="1" s="1"/>
  <c r="H302" i="1"/>
  <c r="E302" i="1"/>
  <c r="H301" i="1"/>
  <c r="E301" i="1"/>
  <c r="H300" i="1"/>
  <c r="E300" i="1"/>
  <c r="H299" i="1"/>
  <c r="E299" i="1"/>
  <c r="H298" i="1"/>
  <c r="E298" i="1"/>
  <c r="H297" i="1"/>
  <c r="E297" i="1"/>
  <c r="H295" i="1"/>
  <c r="E295" i="1"/>
  <c r="H294" i="1"/>
  <c r="E294" i="1"/>
  <c r="H293" i="1"/>
  <c r="E293" i="1"/>
  <c r="H292" i="1"/>
  <c r="E292" i="1"/>
  <c r="H291" i="1"/>
  <c r="E291" i="1"/>
  <c r="H289" i="1"/>
  <c r="H288" i="1"/>
  <c r="H287" i="1"/>
  <c r="H286" i="1"/>
  <c r="H285" i="1"/>
  <c r="H284" i="1"/>
  <c r="H283" i="1"/>
  <c r="H282" i="1"/>
  <c r="E282" i="1"/>
  <c r="H281" i="1"/>
  <c r="E281" i="1"/>
  <c r="H280" i="1"/>
  <c r="E280" i="1"/>
  <c r="H279" i="1"/>
  <c r="E279" i="1"/>
  <c r="H278" i="1"/>
  <c r="E278" i="1"/>
  <c r="H277" i="1"/>
  <c r="E277" i="1"/>
  <c r="H276" i="1"/>
  <c r="E276" i="1"/>
  <c r="H275" i="1"/>
  <c r="E275" i="1"/>
  <c r="H274" i="1"/>
  <c r="E274" i="1"/>
  <c r="H273" i="1"/>
  <c r="E273" i="1"/>
  <c r="H272" i="1"/>
  <c r="E272" i="1"/>
  <c r="H270" i="1"/>
  <c r="E270" i="1"/>
  <c r="H268" i="1"/>
  <c r="E268" i="1"/>
  <c r="H267" i="1"/>
  <c r="E267" i="1"/>
  <c r="H266" i="1"/>
  <c r="E266" i="1"/>
  <c r="H265" i="1"/>
  <c r="E265" i="1"/>
  <c r="H264" i="1"/>
  <c r="E264" i="1"/>
  <c r="H263" i="1"/>
  <c r="E263" i="1"/>
  <c r="H262" i="1"/>
  <c r="E262" i="1"/>
  <c r="H261" i="1"/>
  <c r="E261" i="1"/>
  <c r="H259" i="1"/>
  <c r="E259" i="1"/>
  <c r="H257" i="1"/>
  <c r="E257" i="1"/>
  <c r="H256" i="1"/>
  <c r="E256" i="1"/>
  <c r="H255" i="1"/>
  <c r="E255" i="1"/>
  <c r="H254" i="1"/>
  <c r="E254" i="1"/>
  <c r="H253" i="1"/>
  <c r="E253" i="1"/>
  <c r="H252" i="1"/>
  <c r="E252" i="1"/>
  <c r="H251" i="1"/>
  <c r="E251" i="1"/>
  <c r="H250" i="1"/>
  <c r="E250" i="1"/>
  <c r="H249" i="1"/>
  <c r="E249" i="1"/>
  <c r="H248" i="1"/>
  <c r="E248" i="1"/>
  <c r="H247" i="1"/>
  <c r="E247" i="1"/>
  <c r="H246" i="1"/>
  <c r="E246" i="1"/>
  <c r="H245" i="1"/>
  <c r="E245" i="1"/>
  <c r="H244" i="1"/>
  <c r="E244" i="1"/>
  <c r="H243" i="1"/>
  <c r="E243" i="1"/>
  <c r="H242" i="1"/>
  <c r="E242" i="1"/>
  <c r="H241" i="1"/>
  <c r="E241" i="1"/>
  <c r="H240" i="1"/>
  <c r="E240" i="1"/>
  <c r="H239" i="1"/>
  <c r="E239" i="1"/>
  <c r="H237" i="1"/>
  <c r="E237" i="1"/>
  <c r="H236" i="1"/>
  <c r="E236" i="1"/>
  <c r="H235" i="1"/>
  <c r="E235" i="1"/>
  <c r="H234" i="1"/>
  <c r="E234" i="1"/>
  <c r="H233" i="1"/>
  <c r="E233" i="1"/>
  <c r="H232" i="1"/>
  <c r="E232" i="1"/>
  <c r="H231" i="1"/>
  <c r="E231" i="1"/>
  <c r="H230" i="1"/>
  <c r="E230" i="1"/>
  <c r="H228" i="1"/>
  <c r="E228" i="1"/>
  <c r="H227" i="1"/>
  <c r="E227" i="1"/>
  <c r="H226" i="1"/>
  <c r="E226" i="1"/>
  <c r="H225" i="1"/>
  <c r="E225" i="1"/>
  <c r="H224" i="1"/>
  <c r="E224" i="1"/>
  <c r="H223" i="1"/>
  <c r="E223" i="1"/>
  <c r="H222" i="1"/>
  <c r="E222" i="1"/>
  <c r="H221" i="1"/>
  <c r="E221" i="1"/>
  <c r="H220" i="1"/>
  <c r="E220" i="1"/>
  <c r="H219" i="1"/>
  <c r="E219" i="1"/>
  <c r="H218" i="1"/>
  <c r="E218" i="1"/>
  <c r="H217" i="1"/>
  <c r="E217" i="1"/>
  <c r="H216" i="1"/>
  <c r="E216" i="1"/>
  <c r="H215" i="1"/>
  <c r="E215" i="1"/>
  <c r="H214" i="1"/>
  <c r="E214" i="1"/>
  <c r="H213" i="1"/>
  <c r="E213" i="1"/>
  <c r="H212" i="1"/>
  <c r="E212" i="1"/>
  <c r="H211" i="1"/>
  <c r="E211" i="1"/>
  <c r="H210" i="1"/>
  <c r="E210" i="1"/>
  <c r="H209" i="1"/>
  <c r="E209" i="1"/>
  <c r="H208" i="1"/>
  <c r="E208" i="1"/>
  <c r="H207" i="1"/>
  <c r="E207" i="1"/>
  <c r="H206" i="1"/>
  <c r="E206" i="1"/>
  <c r="E205" i="1"/>
  <c r="H204" i="1"/>
  <c r="E204" i="1"/>
  <c r="H203" i="1"/>
  <c r="E203" i="1"/>
  <c r="H202" i="1"/>
  <c r="E202" i="1"/>
  <c r="H201" i="1"/>
  <c r="E201" i="1"/>
  <c r="H200" i="1"/>
  <c r="E200" i="1"/>
  <c r="H199" i="1"/>
  <c r="E199" i="1"/>
  <c r="H197" i="1"/>
  <c r="E197" i="1"/>
  <c r="H196" i="1"/>
  <c r="E196" i="1"/>
  <c r="H195" i="1"/>
  <c r="E195" i="1"/>
  <c r="H194" i="1"/>
  <c r="E194" i="1"/>
  <c r="H193" i="1"/>
  <c r="E193" i="1"/>
  <c r="H192" i="1"/>
  <c r="E192" i="1"/>
  <c r="H191" i="1"/>
  <c r="E191" i="1"/>
  <c r="H190" i="1"/>
  <c r="E190" i="1"/>
  <c r="H189" i="1"/>
  <c r="E189" i="1"/>
  <c r="H188" i="1"/>
  <c r="E188" i="1"/>
  <c r="H187" i="1"/>
  <c r="E187" i="1"/>
  <c r="H186" i="1"/>
  <c r="E186" i="1"/>
  <c r="H185" i="1"/>
  <c r="E185" i="1"/>
  <c r="H184" i="1"/>
  <c r="E184" i="1"/>
  <c r="H183" i="1"/>
  <c r="E183" i="1"/>
  <c r="H182" i="1"/>
  <c r="E182" i="1"/>
  <c r="H181" i="1"/>
  <c r="E181" i="1"/>
  <c r="H180" i="1"/>
  <c r="E180" i="1"/>
  <c r="H178" i="1"/>
  <c r="E178" i="1"/>
  <c r="H177" i="1"/>
  <c r="E177" i="1"/>
  <c r="H176" i="1"/>
  <c r="E176" i="1"/>
  <c r="H175" i="1"/>
  <c r="E175" i="1"/>
  <c r="H174" i="1"/>
  <c r="E174" i="1"/>
  <c r="H173" i="1"/>
  <c r="E173" i="1"/>
  <c r="H172" i="1"/>
  <c r="E172" i="1"/>
  <c r="H171" i="1"/>
  <c r="E171" i="1"/>
  <c r="H170" i="1"/>
  <c r="E170" i="1"/>
  <c r="H169" i="1"/>
  <c r="E169" i="1"/>
  <c r="H168" i="1"/>
  <c r="E168" i="1"/>
  <c r="H167" i="1"/>
  <c r="E167" i="1"/>
  <c r="H166" i="1"/>
  <c r="E166" i="1"/>
  <c r="H164" i="1"/>
  <c r="E164" i="1"/>
  <c r="H163" i="1"/>
  <c r="E163" i="1"/>
  <c r="H162" i="1"/>
  <c r="E162" i="1"/>
  <c r="H161" i="1"/>
  <c r="E161" i="1"/>
  <c r="H160" i="1"/>
  <c r="E160" i="1"/>
  <c r="H159" i="1"/>
  <c r="E159" i="1"/>
  <c r="H158" i="1"/>
  <c r="E158" i="1"/>
  <c r="H157" i="1"/>
  <c r="E157" i="1"/>
  <c r="H156" i="1"/>
  <c r="E156" i="1"/>
  <c r="H155" i="1"/>
  <c r="E155" i="1"/>
  <c r="H154" i="1"/>
  <c r="E154" i="1"/>
  <c r="H153" i="1"/>
  <c r="E153" i="1"/>
  <c r="H152" i="1"/>
  <c r="E152" i="1"/>
  <c r="H151" i="1"/>
  <c r="E151" i="1"/>
  <c r="H150" i="1"/>
  <c r="E150" i="1"/>
  <c r="H149" i="1"/>
  <c r="E149" i="1"/>
  <c r="H147" i="1"/>
  <c r="E147" i="1"/>
  <c r="H146" i="1"/>
  <c r="E146" i="1"/>
  <c r="H145" i="1"/>
  <c r="E145" i="1"/>
  <c r="H144" i="1"/>
  <c r="E144" i="1"/>
  <c r="H142" i="1"/>
  <c r="E142" i="1"/>
  <c r="H141" i="1"/>
  <c r="E141" i="1"/>
  <c r="H140" i="1"/>
  <c r="E140" i="1"/>
  <c r="H139" i="1"/>
  <c r="E139" i="1"/>
  <c r="H138" i="1"/>
  <c r="E138" i="1"/>
  <c r="H137" i="1"/>
  <c r="E137" i="1"/>
  <c r="H136" i="1"/>
  <c r="E136" i="1"/>
  <c r="H135" i="1"/>
  <c r="E135" i="1"/>
  <c r="H134" i="1"/>
  <c r="E134" i="1"/>
  <c r="H133" i="1"/>
  <c r="E133" i="1"/>
  <c r="H132" i="1"/>
  <c r="E132" i="1"/>
  <c r="H131" i="1"/>
  <c r="E131" i="1"/>
  <c r="H130" i="1"/>
  <c r="E130" i="1"/>
  <c r="H129" i="1"/>
  <c r="E129" i="1"/>
  <c r="H128" i="1"/>
  <c r="E128" i="1"/>
  <c r="H127" i="1"/>
  <c r="E127" i="1"/>
  <c r="H126" i="1"/>
  <c r="E126" i="1"/>
  <c r="H125" i="1"/>
  <c r="E125" i="1"/>
  <c r="H124" i="1"/>
  <c r="E124" i="1"/>
  <c r="H123" i="1"/>
  <c r="E123" i="1"/>
  <c r="H122" i="1"/>
  <c r="E122" i="1"/>
  <c r="H121" i="1"/>
  <c r="E121" i="1"/>
  <c r="E120" i="1"/>
  <c r="H119" i="1"/>
  <c r="E119" i="1"/>
  <c r="H118" i="1"/>
  <c r="E118" i="1"/>
  <c r="H117" i="1"/>
  <c r="E117" i="1"/>
  <c r="H116" i="1"/>
  <c r="E116" i="1"/>
  <c r="H115" i="1"/>
  <c r="E115" i="1"/>
  <c r="H114" i="1"/>
  <c r="E114" i="1"/>
  <c r="H113" i="1"/>
  <c r="E113" i="1"/>
  <c r="H111" i="1"/>
  <c r="E111" i="1"/>
  <c r="H110" i="1"/>
  <c r="E110" i="1"/>
  <c r="H109" i="1"/>
  <c r="E109" i="1"/>
  <c r="H108" i="1"/>
  <c r="E108" i="1"/>
  <c r="H106" i="1"/>
  <c r="E106" i="1"/>
  <c r="H105" i="1"/>
  <c r="E105" i="1"/>
  <c r="H104" i="1"/>
  <c r="E104" i="1"/>
  <c r="H103" i="1"/>
  <c r="E103" i="1"/>
  <c r="H102" i="1"/>
  <c r="E102" i="1"/>
  <c r="H101" i="1"/>
  <c r="E101" i="1"/>
  <c r="H100" i="1"/>
  <c r="E100" i="1"/>
  <c r="H99" i="1"/>
  <c r="E99" i="1"/>
  <c r="H98" i="1"/>
  <c r="E98" i="1"/>
  <c r="H97" i="1"/>
  <c r="E97" i="1"/>
  <c r="H96" i="1"/>
  <c r="E96" i="1"/>
  <c r="H95" i="1"/>
  <c r="E95" i="1"/>
  <c r="H94" i="1"/>
  <c r="E94" i="1"/>
  <c r="H93" i="1"/>
  <c r="E93" i="1"/>
  <c r="H92" i="1"/>
  <c r="E92" i="1"/>
  <c r="H91" i="1"/>
  <c r="E91" i="1"/>
  <c r="H90" i="1"/>
  <c r="E90" i="1"/>
  <c r="H89" i="1"/>
  <c r="E89" i="1"/>
  <c r="H88" i="1"/>
  <c r="E88" i="1"/>
  <c r="H87" i="1"/>
  <c r="E87" i="1"/>
  <c r="H86" i="1"/>
  <c r="E86" i="1"/>
  <c r="H85" i="1"/>
  <c r="E85" i="1"/>
  <c r="H84" i="1"/>
  <c r="E84" i="1"/>
  <c r="H83" i="1"/>
  <c r="E83" i="1"/>
  <c r="H82" i="1"/>
  <c r="E82" i="1"/>
  <c r="H80" i="1"/>
  <c r="E80" i="1"/>
  <c r="H79" i="1"/>
  <c r="E79" i="1"/>
  <c r="H78" i="1"/>
  <c r="E78" i="1"/>
  <c r="H77" i="1"/>
  <c r="E77" i="1"/>
  <c r="H76" i="1"/>
  <c r="E76" i="1"/>
  <c r="H75" i="1"/>
  <c r="E75" i="1"/>
  <c r="H74" i="1"/>
  <c r="E74" i="1"/>
  <c r="H73" i="1"/>
  <c r="E73" i="1"/>
  <c r="H72" i="1"/>
  <c r="E72" i="1"/>
  <c r="H71" i="1"/>
  <c r="E71" i="1"/>
  <c r="H69" i="1"/>
  <c r="E69" i="1"/>
  <c r="H68" i="1"/>
  <c r="E68" i="1"/>
  <c r="H67" i="1"/>
  <c r="E67" i="1"/>
  <c r="H66" i="1"/>
  <c r="E66" i="1"/>
  <c r="H65" i="1"/>
  <c r="E65" i="1"/>
  <c r="H64" i="1"/>
  <c r="E64" i="1"/>
  <c r="H63" i="1"/>
  <c r="E63" i="1"/>
  <c r="H62" i="1"/>
  <c r="E62" i="1"/>
  <c r="H61" i="1"/>
  <c r="E61" i="1"/>
  <c r="H60" i="1"/>
  <c r="E60" i="1"/>
  <c r="H59" i="1"/>
  <c r="E59" i="1"/>
  <c r="H57" i="1"/>
  <c r="E57" i="1"/>
  <c r="H56" i="1"/>
  <c r="E56" i="1"/>
  <c r="H55" i="1"/>
  <c r="E55" i="1"/>
  <c r="H54" i="1"/>
  <c r="E54" i="1"/>
  <c r="H53" i="1"/>
  <c r="E53" i="1"/>
  <c r="H52" i="1"/>
  <c r="E52" i="1"/>
  <c r="H51" i="1"/>
  <c r="E51" i="1"/>
  <c r="H50" i="1"/>
  <c r="E50" i="1"/>
  <c r="H49" i="1"/>
  <c r="E49" i="1"/>
  <c r="H48" i="1"/>
  <c r="E48" i="1"/>
  <c r="H47" i="1"/>
  <c r="E47" i="1"/>
  <c r="H46" i="1"/>
  <c r="E46" i="1"/>
  <c r="H45" i="1"/>
  <c r="E45" i="1"/>
  <c r="H44" i="1"/>
  <c r="E44" i="1"/>
  <c r="H43" i="1"/>
  <c r="E43" i="1"/>
  <c r="H42" i="1"/>
  <c r="E42" i="1"/>
  <c r="H41" i="1"/>
  <c r="E41" i="1"/>
  <c r="H40" i="1"/>
  <c r="E40" i="1"/>
  <c r="H39" i="1"/>
  <c r="E39" i="1"/>
  <c r="H38" i="1"/>
  <c r="E38" i="1"/>
  <c r="H37" i="1"/>
  <c r="E37" i="1"/>
  <c r="H36" i="1"/>
  <c r="E36" i="1"/>
  <c r="H35" i="1"/>
  <c r="E35" i="1"/>
  <c r="H34" i="1"/>
  <c r="E34" i="1"/>
  <c r="H33" i="1"/>
  <c r="E33" i="1"/>
  <c r="H32" i="1"/>
  <c r="E32" i="1"/>
  <c r="H31" i="1"/>
  <c r="E31" i="1"/>
  <c r="H30" i="1"/>
  <c r="E30" i="1"/>
  <c r="H29" i="1"/>
  <c r="E29" i="1"/>
  <c r="H28" i="1"/>
  <c r="E28" i="1"/>
  <c r="E27" i="1"/>
  <c r="H26" i="1"/>
  <c r="H25" i="1"/>
  <c r="H24" i="1"/>
  <c r="H23" i="1"/>
  <c r="E23" i="1"/>
  <c r="H22" i="1"/>
  <c r="E22" i="1"/>
  <c r="H20" i="1"/>
  <c r="E20" i="1"/>
  <c r="H18" i="1"/>
  <c r="E18" i="1"/>
  <c r="H303" i="1" l="1"/>
  <c r="C306" i="1" s="1"/>
  <c r="C307" i="1" s="1"/>
</calcChain>
</file>

<file path=xl/sharedStrings.xml><?xml version="1.0" encoding="utf-8"?>
<sst xmlns="http://schemas.openxmlformats.org/spreadsheetml/2006/main" count="578" uniqueCount="574">
  <si>
    <t>Grado de Cumplimiento Requerimientos Funcionales de TAO</t>
  </si>
  <si>
    <t>&lt;OFERENTE&gt;</t>
  </si>
  <si>
    <t>A continuación clasificamos los requerimientos según nuestro entendimiento y experiencia del mercado:</t>
  </si>
  <si>
    <t>Grado de Cumplimiento</t>
  </si>
  <si>
    <t>Descripción del grado de cumplimiento del requerimiento de negocio TAO</t>
  </si>
  <si>
    <t>Puntaje Asignado</t>
  </si>
  <si>
    <t>T</t>
  </si>
  <si>
    <r>
      <rPr>
        <b/>
        <u/>
        <sz val="10"/>
        <color theme="1"/>
        <rFont val="Arial"/>
        <family val="2"/>
      </rPr>
      <t>Cumple Totalmente y es Provista</t>
    </r>
    <r>
      <rPr>
        <b/>
        <sz val="10"/>
        <color theme="1"/>
        <rFont val="Arial"/>
        <family val="2"/>
      </rPr>
      <t>:</t>
    </r>
    <r>
      <rPr>
        <sz val="10"/>
        <color theme="1"/>
        <rFont val="Arial"/>
        <family val="2"/>
      </rPr>
      <t xml:space="preserve"> La funcionalidad solicitada es provista por el software en forma estándar a través de configuración "básica" del aplicativo</t>
    </r>
  </si>
  <si>
    <t>P</t>
  </si>
  <si>
    <r>
      <rPr>
        <b/>
        <u/>
        <sz val="10"/>
        <color theme="1"/>
        <rFont val="Arial"/>
        <family val="2"/>
      </rPr>
      <t>Cumple Parcialmente (Requiere Desarrollo)</t>
    </r>
    <r>
      <rPr>
        <sz val="10"/>
        <color theme="1"/>
        <rFont val="Arial"/>
        <family val="2"/>
      </rPr>
      <t>: La funcionalidad solicitada es provista parcialmente en forma standard y requiere cierto grado de desarrollo para su cumplimiento total. En Anexo B7 – Listado de Desarrollos - indicar complejidad (Alta, Media, Baja) en función de las horas estimadas para su desarrollo (Especificación, programación, prueba), Además Identificar el/los desarrollos y estimar dentro de las horas de desarrollo,</t>
    </r>
  </si>
  <si>
    <t>N</t>
  </si>
  <si>
    <r>
      <rPr>
        <b/>
        <u/>
        <sz val="10"/>
        <color theme="1"/>
        <rFont val="Arial"/>
        <family val="2"/>
      </rPr>
      <t>No Cubre</t>
    </r>
    <r>
      <rPr>
        <sz val="10"/>
        <color theme="1"/>
        <rFont val="Arial"/>
        <family val="2"/>
      </rPr>
      <t>: el software propuesto no cumple con dicho requerimiento, y no está cubierto por la propuesta</t>
    </r>
  </si>
  <si>
    <t>Solicitamos al Oferente completar en la tabla a continuación, columna C, con el mejor entendimiento y experiencia del Oferente el Grado de Adherencia (T, P ó N) de la solución que propone, en función a su entendimiento y experiencia en la industria:</t>
  </si>
  <si>
    <t>El puntaje del Oferente surgirá de la sumatoria de respuestas al Grado de Adherencia asignado a cada requerimiento de negocio de TAO. TAO asignará el puntaje en Columna D.</t>
  </si>
  <si>
    <t>Los Requerimientos Críticos serán definitorios al momento de evaluar una solución ERP; estos son clave para la operación de TAO.</t>
  </si>
  <si>
    <t>Nro. de Requerimiento</t>
  </si>
  <si>
    <t>Funcionalidad Requerida por Trenes Argentinas Operacones (TAO)</t>
  </si>
  <si>
    <t>Puntaje Asignado por TAO</t>
  </si>
  <si>
    <t>Requerimiento Crítico ó Importante
(Pasa/No Pasa)</t>
  </si>
  <si>
    <t>Puntaje</t>
  </si>
  <si>
    <t>Maximo</t>
  </si>
  <si>
    <t>Alcance Geográfico</t>
  </si>
  <si>
    <t>1.1</t>
  </si>
  <si>
    <t>TAO opera una red ferroviaria en el territorio de Argentina bajo legislación argentina. Asimismo, opera actualmente un servicio entre Argentina- Paraguay, pero al ser operada desde Argentina no hace falta tener ninguna consideracion impositiva ni legal de Paraguay. TAO agrupa 2 Sociedades del Estado SOFSE (Operadora Ferroviaria) y ARHF (Administradora de Recursos Humanos). Ambas Sociedades pueden ser administradas con el ERP y a través de el mismo obtener información consolidada de gestión. (En cuanto a la estructura organizativa se deberá tener en cuenta la existencia de 2 sociedades del estado (SOFSE y ARHF), líneas ferroviarias como unidades operativas, gestión de permisionarios  y servicios al pasajero como unidad de negocio. A los fines de la información de gestión TAO funciona como una única entidad que consolida tanto información de ARHF como de SOFSE.)</t>
  </si>
  <si>
    <t xml:space="preserve">Gestión Financiera: Representación de las Estructuras Organizativas y cumplimiento con la legislación </t>
  </si>
  <si>
    <t>2.1</t>
  </si>
  <si>
    <t>El sistema debe cumplir con la normativa que establece la legislación tributaria de Argentina, tanto a nivel nacional como provincial, para el alcance completo de las soluciones que en este anexo de requerimientos solicita TAO.
En cuanto a la estructura organizativa, se plantea una estructura de múltiples líneas/ servicios ferroviarios/ unidades que se consoliden en una sola Entidad jurídica. Cada unidad debe tener una estructura propia, a la que podrán acceder sólo los perfiles que se determinen. El sistema deberá permitir ver toda la información ya sea por unidad o consolidada.
Adicionalmente, debe permitir la realización de operaciones centralizadas que impacten en las distintas unidades. Por ejemplo, cada unidad genera un pedido de compra, que será gestionado centralizadamente, siendo recepcionado en las distintas unidades. ( A los fines de consolidación se deberá considerar los siguientes niveles: TAO, unidad operativa y/o unidad de negocio, área funcional, centro de costo.  A nivel patrimonial podrán identificarse activos y pasivos por línea ferroviaria o servicios en la medida en que puedan ser asignados en forma directa)</t>
  </si>
  <si>
    <t>Requerimientos generales</t>
  </si>
  <si>
    <t>3.1</t>
  </si>
  <si>
    <t>Capacidad para generación de información de gestión en cada uno de los módulos. Como por ejemplo: cantidad de OP generadas por usuario, tiempo entre ingreso de factura y pago, etc.</t>
  </si>
  <si>
    <t>3.2</t>
  </si>
  <si>
    <t>Control de numeración de documentos y fechas: que no permita cargar un documento con fecha anterior al último emitido.  Que no pueda existir mismo Tipo y N° de Documento.</t>
  </si>
  <si>
    <t>3.3</t>
  </si>
  <si>
    <t>Integración con sistema de Administracion de Documentos Digitales, principalmente para el proceso de pago.</t>
  </si>
  <si>
    <t>3.4</t>
  </si>
  <si>
    <t xml:space="preserve">Permitir control de estado de documentos de proveedores, tales como factura recibida, factura devuelta, factura contabilizada, factura con bloqueo de pago, factura pagada, certificaciones, V°B°, visados, etc. Permitir la visualización de facturas en cualquier instancia del proceso de pago y su vinculación con las órdenes de compra registradas en el sistema para verificación contra las facturas vinculadas, así como la vinculación de las órdenes de compra con el expediente que la gestionó (Integración con sistema de Administracion de Documentos Digitales). </t>
  </si>
  <si>
    <t>3.5</t>
  </si>
  <si>
    <t>Integración con sistema de Administracion de Documentos Digitales para obtener los legajos de pagos completos y digitalizados. Los mismos inlcuyen tanto los documentos generados en el ERP como factura, certificaciones y órdenes de pago, así como memos de aprobación, dictamenes, etc. Se debe poder visualizar a los distintos autorizantes.</t>
  </si>
  <si>
    <t xml:space="preserve"> Contabilidad General</t>
  </si>
  <si>
    <t>4.1</t>
  </si>
  <si>
    <t>Permitir una solución multiempresa/ multisociedades (varias empresas en un mismo sistema), con libros de gestión contable de cumplimiento de normativas nacionales y diferenciando las operaciones de cada empresa.
Evaluar la posibilidad de utilizar unidades diferentes por cada línea o servicio ferroviario prestado para la totalidad de las transacciones de manera de poder tener un estado de situación patrimonial y de resultados por línea (Act. - Pas. - Ingresos y Egresos)
Asimismo, será necesario poder presentar un estado consolidado de empresas que permite en forma automática reconocer niveles de participación, operaciones intercompañía, y tareas para el armado del estado consolidado. El sistema debe contar con funcionalidad que permita la emisión del estado consolidado en forma automática.</t>
  </si>
  <si>
    <t>4.2</t>
  </si>
  <si>
    <t>Garantizar la trazabilidad de las operaciones en línea que se producen, como por ejemplo en Abastecimiento, Logística, Obras y todo su procesos hasta los pagos, certificaciones, cobranzas y emisión de libro diario. 
Es importante poder identificar desde una cuenta contable el origen de la contrapartida así como también los documentos que originaron cada registración. (Por Ej., partiendo desde una cuenta de resultado poder identificar la contrapartida patrimonial con sus respectivo documento de origen (Proveedor, Factura, Orden de compra, Remito, Contrato, Código de imputación presupuestaria)</t>
  </si>
  <si>
    <t>4.3</t>
  </si>
  <si>
    <t>Permitir mensajes de ayuda en cada instancia del sistema y de los subsistemas o módulos. 
Generar mensajes de alerta ante una incompatibilidad en la carga.</t>
  </si>
  <si>
    <t>4.4</t>
  </si>
  <si>
    <t>Permitir visualizar los movimientos históricos sobre un mismo registro identificando tipo de cambio, fecha y hora de la modificación y usuario que lo realizó.</t>
  </si>
  <si>
    <t>4.5</t>
  </si>
  <si>
    <t>Numeración de asientos en forma cronológica y correlativa. Para documentos internos, permitir numeración alfanumérica, siguiendo criterios parametrizables.</t>
  </si>
  <si>
    <t>4.6</t>
  </si>
  <si>
    <t>Permitir en los asientos la inclusión de fechas, textos explicativos, códigos, cuentas, datos monetarios, bimonetarios y tipos de cambio, con múltiples criterios de búsqueda para agilizar consultas y auditorías.   Mantener datos de moneda base y equivalente en moneda extranjera y tipo de cambio utilizado. Posibilidad de contar con fechas distintas; fecha de documento, fecha y período contable, fecha tipo de cambio.
Permitir asientos de valuación al cierre de las cuentas patrimoniales de las diferentes monedas con las cuales se registraron.</t>
  </si>
  <si>
    <t>4.7</t>
  </si>
  <si>
    <t>Confección de asientos automáticos. Toda operación que se geste del negocio debe contabilizar automáticamente a partir de la definición del asiento y emitir los registros contables obligatorios, sin la posibilidad de ser modificados. Generar los asientos contables de los auxiliares contables en forma automática.</t>
  </si>
  <si>
    <t>4.8</t>
  </si>
  <si>
    <t>Confección de asientos manuales sólo para ajustes contables, permitiendo la tipificación de tipos de errores o causas de los ajustes  para un seguimiento.</t>
  </si>
  <si>
    <t>4.9</t>
  </si>
  <si>
    <t>Importación de asientos a partir de  archivos externos generados por otros sistemas. Exportación de asientos a planillas de formato externo que puedan requerir otros sistemas, almacenes de información, y formatos compatibles con formatos tradicionales de integración y Office para reportes de control.</t>
  </si>
  <si>
    <t>4.10</t>
  </si>
  <si>
    <t>No permitir la eliminación de asientos contabilizados. Al revertir un asiento o anularlo, identificar el mismo mediante una leyenda automática.</t>
  </si>
  <si>
    <t>4.11</t>
  </si>
  <si>
    <t>Controles de integridad, en línea, en la confección de asientos y proceso de contabilización.</t>
  </si>
  <si>
    <t>4.12</t>
  </si>
  <si>
    <t xml:space="preserve">Permitir la importación de datos para la generación de asientos con un formato predeterminado.
Permitir la visualización de un asiento contable completo desde un movimiento de un mayor. </t>
  </si>
  <si>
    <t>4.13</t>
  </si>
  <si>
    <t>Proceso automático para los procesos de cierre de ejercicio como por ejemplo el arrastre de saldos y refundición de cuentas de resultado, asientos de apertura al nuevo ejercicio. Permitir que dicho asiento quede en una instancia borrador hasta tanto se genere el cierre definitivo, teniendo la posibilidad de que en instancia borrador impacten contra el sumas y saldos.
Control de autorización para períodos contables cerrados, permiso de acceso por grupos de usuarios.</t>
  </si>
  <si>
    <t>4.14</t>
  </si>
  <si>
    <t>Clasificación de tipos de documentos definibles por el usuario. Poder definir y configurar distintos tipos de documento contables que permitan identificar el origen de los mismos.</t>
  </si>
  <si>
    <t>4.15</t>
  </si>
  <si>
    <t xml:space="preserve">Permitir la trazabilidad de cuentas y documentos de todos los módulos, que facilite las consultas, análisis y el acceso a mayores niveles de detalle. Acceder desde la consulta de un mayor al documento de origen sin tener que tipear el mismo.
Permitir visualización de documentos previamente digitalizados o registrados digitalmente (por ejemplo facturas cargadas por el proveedor) desde el Libro Mayor (Factura, Remito, Orden de Pago, etc). </t>
  </si>
  <si>
    <t>4.16</t>
  </si>
  <si>
    <t>Asegurar la cuadratura con el módulo contabilidad en todo momento. Proveer informes que muestren los documentos no conciliados.</t>
  </si>
  <si>
    <t>4.17</t>
  </si>
  <si>
    <t>Permitir, desde los otros módulos, el reverso de movimientos generando junto con la transacción un asiento contable que refleje dicha situación. Impedir la eliminación de transacciones, generando las funcionalidades de reversión de movimientos con respaldo contable, sin modificar los registros históricos.</t>
  </si>
  <si>
    <t>4.18</t>
  </si>
  <si>
    <t>Proveer integración contable manteniendo relación desde la contabilidad hacia todos los módulos operacionales y viceversa</t>
  </si>
  <si>
    <t>4.19</t>
  </si>
  <si>
    <t>Permitir generar distintos modelos de distribución de gastos e ingresos en función de parámetros preestablecidos a cada Centro de imputación Directa.
Permitir su modificación continua sin alterar transacciones anteriores.
Generar modelos de distribución automáticos en función a las registraciones realizadas ( Por ej. prorrateo según ingresos, promedio últimos meses, etc)</t>
  </si>
  <si>
    <t>4.20</t>
  </si>
  <si>
    <t>Permitir la cuadratura automática de cuentas, emitiendo alarmas parametrizables en caso de diferencias detectadas.</t>
  </si>
  <si>
    <t>4.21</t>
  </si>
  <si>
    <t>Permitir la contabilización en pesos y moneda origen de la transacción. Por ejemplo para viáticos al exterior y sus rendiciones.</t>
  </si>
  <si>
    <t>4.22</t>
  </si>
  <si>
    <t>Permitir la parametrización de diferentes monedas en el sistema, tablas que contengan tipos de cambio, acceso a servicios que las actualicen y permitir transaccionar con todas estas monedas.
Generar actualización diaria automática de monedas mediante el acceso online a una tabla de monedas predefinida (por ej. Banco Nación)</t>
  </si>
  <si>
    <t>4.23</t>
  </si>
  <si>
    <t>Permitir variadas clases de consolidación de información basadas en unidades organizativas configurables: por grupo de empresas, grupos de centro de costo, por centro de costo.</t>
  </si>
  <si>
    <t>4.24</t>
  </si>
  <si>
    <t>Registrar en libros y estados contables todas las transacciones realizadas de acuerdo a los requerimientos legales del país.</t>
  </si>
  <si>
    <t>4.25</t>
  </si>
  <si>
    <t>Restringir la emisión de contabilizaciones para periodos y ejercicios contables cerrados con un claro y seguro esquema de permisos por usuario debiendo dejar establecida la causa de la apertura transitoria. Incluir reportes de dichas aperturas con movimientos registrados en esa instancia.</t>
  </si>
  <si>
    <t>4.26</t>
  </si>
  <si>
    <t>Generar provisiones automáticas sobre bienes o servicios recibidos aún no contabilizados.</t>
  </si>
  <si>
    <t>4.27</t>
  </si>
  <si>
    <t>Generar asientos contables de consumo de bienes de cambio discriminando:
- Nro. Item y nombre
- Cantidad consumida
- Almacén o Deposito identificando los documentos del movimiento
- Trazabilidad entre el alta del bien, consumo a resultado del mismo y la cuenta contable de bienes de cambio con identificación del documento que dio origen al stock (Proveedor, Factura, Remito, etc)
- Centro de costo de imputación del gasto
- Informes de stock final, consumo, alta de bienes y etc
- Conciliación entre las distintas cuentas contables de bienes cambio y el stock real a una determinada fecha. 
- Procesos automático de valuación de bienes a ultimas compras generando un asiento de resultado por tenencia.
- Proceso automático de valuación de bienes en moneda extranjera generando un asiento de valuación por diferencia de cambio.</t>
  </si>
  <si>
    <t>4.28</t>
  </si>
  <si>
    <t>Permitir la parametrización del asiento de sueldos para generar el asiento de devengamiento de manera automática generando los pasivos a cancelar discriminando por conceptos remunerativos y no remunerativos, cargas sociales, retenciones y descuentos, anticipos de sueldo y vacaciones, etc,</t>
  </si>
  <si>
    <t>4.29</t>
  </si>
  <si>
    <t>Permitir el devengamiento de provisiones de SAC y Vacaciones</t>
  </si>
  <si>
    <t>4.30</t>
  </si>
  <si>
    <t>Conciliación automática entre conceptos de liquidación y cuentas contables (Cancelación de Pasivos por ej., Sueldos a pagar, Cargas Sociales 931, Sindicatos, Obras Sociales etc.)</t>
  </si>
  <si>
    <t>Reportes Contabilidad</t>
  </si>
  <si>
    <t>5.1</t>
  </si>
  <si>
    <t>Proveer las funcionalidades de reportes y consultas necesarios para dar cumplimiento a los requerimientos legales.</t>
  </si>
  <si>
    <t>5.2</t>
  </si>
  <si>
    <t>Permitir la emisión de los siguientes informes obligatorios y los necesarios para la gestión de la compañía: 
Libros Obligatorios
1.       Libro Diario
2.       Libro Mayor
3.       Libro Registro de Inventarios (emisión al cierre de cada período, a los valores de cierre) Debe poder emitirse en cualquier momento posterior, al valor del cierre (histórico)
4.       Subdiario de IVA Compras y Subdiario de IVA Ventas (de acuerdo a requerimientos legales). Los libros IVA Compras deben contener al final de cada período un detalle de neto e IVA  por tipo de operación (compra de bienes, locaciones, prestaciones de servicios, bienes de uso, compra de bienes/ servicios en el exterior, etc) y por alícuota, discriminación entre el IVA facturado y el computable, el total de las operaciones que generan crédito fiscal y de las que generan restitución de crédito fiscal y apertura de las percepciones de IIBB por jurisdicción. 
Los Libros IVA Ventas deben contener al final de cada período un detalle de  neto e IVA por condición del cliente frente al IVA y por alícuota, como así también totalizar las operaciones que generan débito fiscal y las que generan restitución de débitos fiscales. 
Posibilidad de generar ambos libros en formato Excel y pdf.
5.       Libro de Inventarios y Balances
6.       Balance General Tributario  (Incluye Estado de Resultados )
7.       Declaraciones juradas de IIBB, IVA, Ganancias y SUSS,  liquidación del impuesto a los Sellos y regímenes de recaudación. Asientos contables automáticos de cada liquidación impositiva.
8.       Certificados de Retenciones
Otros Libros 
          a.       Libro de Bancos
          b.       Libro de Caja
          c.       Libro de Activos Fijos ( Altas , Bajas, Adiciones. Cuadro de Activos Fijos)
          d.       Libro de Importaciones
          e.       Flujo de Efectivo
Reportes Internos Básicos:
          a.       Plan de cuentas
          b.       Cuentas corrientes de clientes y proveedores
          c.       Balance y estado de Resultados Consolidado 
          d.      Balance y EERR por línea o servicio</t>
  </si>
  <si>
    <t>5.3</t>
  </si>
  <si>
    <t>Permitir la emisión de reportes de utilización presupuestarios: cuenta ahorro - inversión - financiamiento; ejecución de caja; remuneraciones; deuda pública; bienes de consumo, servicios no personales; dotación de personal y movimiento de dotación.</t>
  </si>
  <si>
    <t>5.4</t>
  </si>
  <si>
    <t>Permitir la emisión de informes de cuentas aplicando diferentes filtros: registros conciliados, registros no conciliados, etc.)</t>
  </si>
  <si>
    <t>5.5</t>
  </si>
  <si>
    <t>Permitir el diseño y generación de reportes exportables a herramientas Microsoft (Excel) y/o pdf.</t>
  </si>
  <si>
    <t>5.6</t>
  </si>
  <si>
    <t xml:space="preserve">Contar con informes para la emisión del Estado de Resultados y Capital, para el Ministerio. </t>
  </si>
  <si>
    <t>5.7</t>
  </si>
  <si>
    <t>Contar con informe para la emisión del Flujo de Fondos, para el Ministerio.</t>
  </si>
  <si>
    <t>5.8</t>
  </si>
  <si>
    <t>Permitir el diseño y generación de reportes de gestión del área, tomando datos de distintas fuentes del sistema, para análisis gerencial y presentaciones a otros organismos. 
Generación de reportes a medida del usuario, parametrizados por los mismos vinculando tablas de datos de los diferentes módulos o subsistemas.</t>
  </si>
  <si>
    <t>5.9</t>
  </si>
  <si>
    <t>Generar un informe de control de resultado mensual por línea y/o Servicio (Ingresos y Egresos + Altas de bienes de uso y Obras de Inversión) que permita visualizar la trazabilidad entre las cuentas contables y las cuentas presupuestarias (CIP)</t>
  </si>
  <si>
    <t>5.10</t>
  </si>
  <si>
    <t>Generar reportes de composición de saldos de clientes y proveedores desde la contabilidad y su correspondiente cruce con el subsistema.</t>
  </si>
  <si>
    <t>5.11</t>
  </si>
  <si>
    <t>Generar reportes de créditos y deudas vencidas y a vencer con anticuación generando un informe para la confección del cuadro de vencimiento estipulado en la Res.Tec. Nro. 12</t>
  </si>
  <si>
    <t>Impuestos</t>
  </si>
  <si>
    <t>6.1</t>
  </si>
  <si>
    <t>Cumplimiento de requisitos impositivos nacionales, provinciales, municipales e internacionales.</t>
  </si>
  <si>
    <t>6.2</t>
  </si>
  <si>
    <t>Emisión de Informes y declaraciones juradas impositivas legales nacionales y provinciales requeridas por organismos impositivos.
Conciliación automática de retenciones y percepciones entre mayor contable, su respectivo módulo y exportadores. Conciliación entre retenciones y percepciones del sistema con los archivos obtenidos de los organismos de recaudación (Ej. Mis Retenciones de AFIP). Conciliación de IVA  entre libros y mayores contables . Declaraciones Juradas proformas. Posibilidad de exportar información para las DDJJ de Convenio Multilateral al SIFERE Web, tanto mensuales como anuales.</t>
  </si>
  <si>
    <t>6.3</t>
  </si>
  <si>
    <t>Integración con los sistemas y formatos propuestos por organismos de impuestos para envío de información periódica requerida y toma de información (actualización de valores que los organismos oficiales puedan informar respecto a contribuyentes por ejemplo).
Posibilidad de obtener información  relativa a la base de contribuyentes embargados, por Ej. en Arba - Embargo de Derechos de Créditos. Exportadores de retenciones y percepciones de impuestos nacionales y provinciales para aplicativo siap, aplicativos provinciales  y web. Regímenes Informativos de Compras y Ventas. Permitir también la importación de datos de organismos externos, por ejemplo de AFIP y Rentas (Retenciones  o percepciones sufridas, entre ellas las de Sircreb).</t>
  </si>
  <si>
    <t>6.4</t>
  </si>
  <si>
    <t>Permitir exportar retenciones y percepciones en formato txt, para aplicativo SIAP o WEB de corresponder, de acuerdo a normas vigentes.</t>
  </si>
  <si>
    <t>6.5</t>
  </si>
  <si>
    <t>Identificación de la jurisdicción de cada operación de venta, para atribuir el ingreso según CM05 y para la aplicación de los regímenes de percepciones.</t>
  </si>
  <si>
    <t>6.6</t>
  </si>
  <si>
    <t>Permitir imputar los sueldos y cargas sociales afectados a las distintas actividades de la empresa, a los fines de determinar el coeficiente de gastos de IIBB. Posibilidad de generar reportes con dicha información.</t>
  </si>
  <si>
    <t>6.7</t>
  </si>
  <si>
    <t>Incorporar agenda de cierres y vencimientos con emisión de alertas</t>
  </si>
  <si>
    <t>6.8</t>
  </si>
  <si>
    <t>Posibilidad de generación automática de órdenes de pago de impuestos.</t>
  </si>
  <si>
    <t>6.9</t>
  </si>
  <si>
    <t>Caso de empresas UTE y SH:  permitir la separación de retenciones para Ganancias y SUSS entre sus participantes.</t>
  </si>
  <si>
    <t>6.10</t>
  </si>
  <si>
    <t>Realizar el control de los cálculos de impuesto en las compras y ventas, en la instancia de carga de comprobantes.</t>
  </si>
  <si>
    <t xml:space="preserve"> Cuentas a Pagar</t>
  </si>
  <si>
    <t>7.1</t>
  </si>
  <si>
    <t xml:space="preserve">Mediante configuración de vencimientos que generen una alerta, permitir notificar al proveedor en forma automática (vía correo electrónico, portal web, etc) , del vencimiento de documentación y realización de pagos. </t>
  </si>
  <si>
    <t>7.2</t>
  </si>
  <si>
    <t>Proveer funcionalidad que permita conocer el cumplimiento por proveedor, calificación de proveedores, estados de bloqueo/desbloqueo y otros</t>
  </si>
  <si>
    <t>7.3</t>
  </si>
  <si>
    <t>Administrar y controlar la relación Cliente-Proveedor y permitir asociar CUITS de  compañías relacionadas, que facilite un análisis global por grupo empresario, empresas vinculadas, tanto grupos de Proveedores como Grupos de Clientes y sus vinculaciones.  Generar reportes y avisos a correos internos cuando, por ejemplo, un cliente moroso requiere un pago como proveedor.</t>
  </si>
  <si>
    <t>7.4</t>
  </si>
  <si>
    <t>Incorporar identificadores de proveedor y líneas de producto, materias primas, insumos generales</t>
  </si>
  <si>
    <t>7.5</t>
  </si>
  <si>
    <t>Permitir verificar el estado de situación del proveedor al momento de la emisión de órdenes de pago.</t>
  </si>
  <si>
    <t>7.6</t>
  </si>
  <si>
    <t>Permitir la gestión y administración de proveedores extranjeros</t>
  </si>
  <si>
    <t>7.8</t>
  </si>
  <si>
    <t>Emitir alertas por rechazos de aprobación para el pago de facturas, y notas de créditos una vez recepcionadas. El sistema debería impedir el pago de facturas no aprobadas.</t>
  </si>
  <si>
    <t>7.9</t>
  </si>
  <si>
    <t>Permitir modificar ciertos campos de la factura, como campos descripción, vencimiento de la factura, concepto de retención. Permitir agregar la descripción del lugar de entrega en un campo específico, el mismo debe ser contemplado en la instancia de emisión de la ODP para determinar las retenciones provinciales. Permitir agregar un campo para describir el lugar donde será soportado el gasto para la determinación de los Coeficientes de Gastos (IIBB). Permitir adjuntar documentación de las operaciones  como por ejemplo Facturas y Remitos en pdf.</t>
  </si>
  <si>
    <t>7.10</t>
  </si>
  <si>
    <t>Permitir la visualización de facturas en cualquier instancia del proceso de pago. Vincular esta instancia con el mayor contable a partir de cualquier cuenta que conforme el asiento contable.</t>
  </si>
  <si>
    <t>7.11</t>
  </si>
  <si>
    <t>Permitir la generación de estados de pago. La generación de órdenes de Pago deberá tener distintos pasos que permitan diferenciar las mismas según el avance de los mismos y su esquema de autorización.</t>
  </si>
  <si>
    <t>7.12</t>
  </si>
  <si>
    <t>Permitir controlar el ingreso de notas de créditos, garantías de obra y cualquier otro documento que genere deducciones al monto pagado (asociado a una factura o contrato).</t>
  </si>
  <si>
    <t>7.13</t>
  </si>
  <si>
    <t>Validar y restringir que una factura del mismo proveedor sea ingresada dos veces, tanto por el circuito de Cuentas a Pagar o como por el circuito de Fondos.</t>
  </si>
  <si>
    <t>7.14</t>
  </si>
  <si>
    <t xml:space="preserve">Validar que el ingreso de Facturas de Proveedores se relacione con sus correspondientes órdenes de compras y recepciones, considerando excedentes limitados previa autorización de usuarios responsables. </t>
  </si>
  <si>
    <t>7.15</t>
  </si>
  <si>
    <t xml:space="preserve">Generar y registrar documentos de obra que contengan el grado de avance de la misma aprobada por el Inspector. Los tipos de documentos a registrar, para un período que debe quedar documentado con fecha desde-hasta son: acta de inicio, certificados de avance de obra, anticipos financieros otorgados, fondo de reparo, redeterminaciones de precios, demasías (incrementos) y/o economías (disminuciones), acta de recepción (provisoria y definitiva). Deberá permitir reimpresión de certificados de obras debidamente firmado. Asimismo deberá permitir  la registración de certificados correspondientes a redeterminaciones, los cuales deberan contar con una renumeración o letra que permita visualizar que se trata de una redeterminación (vinculada al certificado original) . El sistema deberá permitir el ingreso de certificados aún no facturados, a fin de su posterior vinculación a las facturas correspondientes y generará temporalmente una provisión contable del gasto hasta tanto se registre la factura asociada al certificado. 
Permitir adjuntar pólizas u otra documentación correspondiente a la obra.
</t>
  </si>
  <si>
    <t>7.16</t>
  </si>
  <si>
    <t>Los certificados de obra deberán tener un correlato con la facturas de proveedores. Las facturas de proveedores de obra se ingresan siempre y cuando exista el certificado de obra. Asimismo deberá haber una relación con  el anticipo que se establezca para cada obra.</t>
  </si>
  <si>
    <t>7.17</t>
  </si>
  <si>
    <t>Permitir seguir desde la cuenta corriente del proveedor el historial de facturación, pagos parciales y totales, compensación con documentos como ser Notas de Crédito u otros.</t>
  </si>
  <si>
    <t>7.18</t>
  </si>
  <si>
    <t>Considerar los movimientos de los módulos de compras, comercio exterior y almacenes a efectos de controlar el sistema de provisiones de órdenes de compras, y generar reportes  para estimación de flujo de caja. Generar reporte de provisiones de gastos mensuales a registrar contablemente en función de las facturas registradas, relacionando dichos gastos con las Orden de Compra y/o Servicios.</t>
  </si>
  <si>
    <t>7.19</t>
  </si>
  <si>
    <t>Permitir conocer los distintos estados de las órdenes de compras (no recibidas, recibidas, recibidas y facturadas, anuladas, entre otras,) y el estado de las solicitudes de compra por área.</t>
  </si>
  <si>
    <t>7.20</t>
  </si>
  <si>
    <t>Permitir generar todos los reportes de análisis contables que expliquen los saldos pendientes y las partidas no conciliadas</t>
  </si>
  <si>
    <t>7.21</t>
  </si>
  <si>
    <t>Incorporar en forma electrónica un mecanismo de autorización de requerimientos de compras y pago a proveedores, registrando el usuario que solicita y el que autoriza, dejando registrado el usuario del sistema en  cada transacción, paso  y autorización del sistema.</t>
  </si>
  <si>
    <t>7.22</t>
  </si>
  <si>
    <t>Gestión de vencimientos en función a  diferentes condiciones de pago pactadas con proveedores y diferenciado condiciones por distintos tipos de proveedores (obras, servicios y otros bienes), que permita proyectar pagos conforme la fecha del documento,  fecha de recibido y sugiera fecha de vencimiento conforme las condiciones de pago establecidas en la compra. Asimismo deberá, permitir el ingreso del dato de la fecha límite de las facturas de servicios con vencimiento.</t>
  </si>
  <si>
    <t>7.23</t>
  </si>
  <si>
    <t>Permitir controlar con los sistemas de AFIP proveedor apócrifo,  constancia de inscripción del proveedor y validación  CAE/CAI. Verificar la validez del comprobante al momento del ingreso de la factura al sistema.
Validar automáticamente el dígito verificador del CUIT.  Control para no permitir su duplicación en al ABM de proveedores y clientes.</t>
  </si>
  <si>
    <t>7.24</t>
  </si>
  <si>
    <t>Permitir relacionar, controlar y realizar un seguimiento de anticipos a proveedores, desde el pago de los mismos, instancias de desacopio de facturas, hasta el cumplimiento total de la entrega del material o el fin de la Obra. Posibilidad de emitir informes relacionados con múltiples variables (% avance, proveedor, fecha pago anticipo, fecha desacopios, tipo de contratación, etc). Alertas por desacopios no compatibles.</t>
  </si>
  <si>
    <t>7.25</t>
  </si>
  <si>
    <t>El sistema deberá notificar al usuario que debe certificar la recepción de un bien, obra o servicio cuando se haya ingresado una factura vinculada a una orden de compra bajo su esfera de responsabilidad de certificación. Asimismo deberá enviar alertas con antelación de facturas con vencimiento.</t>
  </si>
  <si>
    <t>7.26</t>
  </si>
  <si>
    <t>Permitir la generación de notas de débito y crédito internas para su aplicación a cuentas corrientes de proveedores, emitiendo comprobante/ documento imprimible.</t>
  </si>
  <si>
    <t>Reportes Cuentas a Pagar</t>
  </si>
  <si>
    <t>Generar reportes de proyecciones de pagos por monedas, tipos de documentos, tipos de proveedor, etc. (que incluya preventivo, comprometido, etc)</t>
  </si>
  <si>
    <t>Generar reportes de conciliación de Cuentas por Pagar y contabilidad, en todas las monedas, con determinación de diferencias de montos, diferencias de cambio, a nivel de documento, de manera que se pueda emitir con distintos criterios parametrizables. Pemitir Reportes de cuenta corriente de proveedor, con posibilidad de ver la Orden de compra asociada.</t>
  </si>
  <si>
    <t>Elaborar estadísticas de ingresos de documentos por usuarios, plazos de ingreso (entre recepción, registro en mesa de entrada, contabilización), etc.</t>
  </si>
  <si>
    <t>Contar con consultas e informes transaccionales, en tiempo real, de las transacciones ingresadas al sistema.</t>
  </si>
  <si>
    <t xml:space="preserve">Fondos y Viáticos </t>
  </si>
  <si>
    <t>Permitir una gestión de viáticos completa; desde la solicitud del mismo, el otorgamiento de fondos, la registración de comprobantes (rendición) hasta la emisión de reportes para aprobación. Resumen de totales por sector con el cupo correspondiente. Autorización  digital  de cada planilla.</t>
  </si>
  <si>
    <r>
      <t xml:space="preserve">Soportar procesos de apertura y cierre de fondos fijos, caja chica, rendición de gastos, anticipos al personal, considerando el cumplimiento de requisitos de auditoria y circuitos de aprobación. Relacionar en caso necesario con cuenta corriente de personal y relacionado con la base de RRHH que contenga sus datos actualizados ( Nº de documento, sector, entre otras). Permitir asignar un monto (fondo), por gerencia o sector e imputar los gastos y contabilizar los mismos, como así también la reposición del fondo. Bloqueo de fondo por monto y por tipo de gasto. Con un nivel de autorización del gasto e imputación. 
</t>
    </r>
    <r>
      <rPr>
        <sz val="10"/>
        <rFont val="Arial"/>
        <family val="2"/>
      </rPr>
      <t>Permitir la carga de comprobantes de forma masiva identificando cada movimiento en el mayor contable vinculando el gasto con el proveedor, nro. factura o ticket  y el detalle de factura, asignando un número de item para poder identificarlo como ingreso de material consumido directamente o bien alta de un activo de corresponder. 
Permitir anticipos a rendir a proveedores</t>
    </r>
    <r>
      <rPr>
        <sz val="10"/>
        <color rgb="FFFF0000"/>
        <rFont val="Arial"/>
        <family val="2"/>
      </rPr>
      <t xml:space="preserve">. </t>
    </r>
  </si>
  <si>
    <t>Validación automática con AFIP de comprobantes al momento de su ingreso y validación de no duplicación de comprobantes a pagar.</t>
  </si>
  <si>
    <t>Conciliación de Fondos Rotatorios . Permitir reportes varios sobre información de los fondos que se abonan a los diferentes sectores. Alerta de pedido de reposición del efectivo, gereración automática de la Orden de pago correspondiente a la reposición. Consulta de los fondos devengados pendiente de pago. Generación de los recibos internos por pagos de caja chica a través del sistema y los correspondientes a la devolución de fondos por rendición final.</t>
  </si>
  <si>
    <t>Permitir generar avisos sobre vencimientos de anticipos a rendir según plazo estipulado y anticipo de eventuales.</t>
  </si>
  <si>
    <t>Permitir adjuntar documentación (cancelación del anticipo - Fc) en las cancelaciones de anticipos.</t>
  </si>
  <si>
    <t>Permitir vincular y activar un bien de uso en las reposiciones extraordinarias o fondos con destino específico, previa autorización/notificación de Patrimonio</t>
  </si>
  <si>
    <t xml:space="preserve"> Pagos</t>
  </si>
  <si>
    <t>Generar egresos en forma automática para la emisión de documentos respectivos de pago, con los respectivos controles para evitar duplicidad de pago, y con la generación automática de su respaldo contable (para pago de proveedores extranjeros y nacionales, rendiciones de fondos, pago de comercio exterior, egresos de RRHH, etc,), Considerar la forma de pago que corresponda (bancos y cuentas bancarias configurables en el sistema).</t>
  </si>
  <si>
    <t>Permitir la generación automática de pagos masivos (modo simulación), que permitan controlar los pagos antes de emitir en forma definitiva, mediante la aplicación de distintos criterios de selección y la generación de asientos contables, archivos para bancos, etc. La generación de órdenes de Pago deberá producir reportes que puedan constituirse en los archivos solicitados por las entidades bancarias para carga automatizada de transferencias o para la tercerización de dicha carga.
Corrección de errores en instancias de simulación y previa contabilización.</t>
  </si>
  <si>
    <t>Permitir la corrida de pagos con diferentes medios de pago configurables por el área usuaria: cheques, transferencias, canjes, pagos electrónicos, compensaciones, débitos automáticos, etc.</t>
  </si>
  <si>
    <t>Posibilitar la impresión de cheques, libre definición de formatos, en forma manual o automática. Generar reportes de estados de cheques (emitidos, anulados, debitados y pendientes de débito en banco</t>
  </si>
  <si>
    <t>Permitir el pago a proveedores nacionales ( calculando  las retenciones y generando sus respectivos comprobantes)  y extranjeros. Para Beneficiarios del Exterior, permitir calcular las retenciones de Ganancias y emitir liquidación proforma. Deberá generar notificaciones electrónicas a los proveedores de los pagos realizados</t>
  </si>
  <si>
    <t>Cesión de facturas: permitir generar una orden de pago a un proveedor distinto del que figura en la orden de compra, e identificar el pago y su trazabilidad.</t>
  </si>
  <si>
    <t>Impresión de comprobantes Órdenes de Pago y Certificados de Retención, y generación de mail con los adjuntos</t>
  </si>
  <si>
    <t>La ODP deberá contar con un campo que permita ingresar una descripción ya sea manualmente o atada a la descripción de la Orden de Compra</t>
  </si>
  <si>
    <t>Contar con funcionalidad de Gestión de Bancos, cuentas bancarias, gestión de débito automático, utilización de tarjetas corporativas, transferencias bancarias, transferencias a otros organismos ministeriales, transferencias entre cuentas bancarias, emisión de cheques por sistema, conciliación bancaria automática de cobranzas y pagos.</t>
  </si>
  <si>
    <t>Poder registrar los traspasos de fondos entre cuentas corrientes bancarias con la generación automática de instrucciones a los bancos comerciales (medio electrónico), utilizando medios de pago alternativos (transferencias, cheque, etc), contabilizando a cuentas especiales contables según definición oportuna. Asegurar cumplimiento de niveles de seguridad de los bancos.</t>
  </si>
  <si>
    <t>Permitir la parametrización y la gestión de familias de cuentas contables que representan movimientos de fondos. Generar listados de cómo se compone el disponible de la empresa, diario, mensual</t>
  </si>
  <si>
    <t>Configurar procesos de conciliación bancaria, fondos fijos, y determinación del disponible por cuenta</t>
  </si>
  <si>
    <t>Permitir la visualización del disponible por banco (saldo contable, disponible) y transferencias entre cuentas bancarias. Identificando la fecha de liquidación (emisión de Orden de Pago) y fecha real de pago.</t>
  </si>
  <si>
    <t>Integración de movimientos de cuentas empleados con el módulo de liquidación de sueldos y jornales (entendiendo que se implementará el módulo de liquidación de RRHH en TAO y ARHF)</t>
  </si>
  <si>
    <t>Integración de movimientos de cuentas empleados con la liquidación de viáticos.</t>
  </si>
  <si>
    <t>Generación de pagos a partir de archivos externos validados.</t>
  </si>
  <si>
    <t>Permitir el registro y control de los valores depositados en garantía y generación de reportes. (Ej: pólizas de caución, pagares, cheques diferidos recibidos, etc)</t>
  </si>
  <si>
    <t>Generación automática de Ordenes de Pago, por reversión de retenciones impositivas aplicadas a un  pago previamente registrado</t>
  </si>
  <si>
    <t>Permitir diferenciar entre cheques de pago diferido y cheques al día, generando en ambos casos movimientos contables con distinto tipo de registración.</t>
  </si>
  <si>
    <t>Permitir visualizar las órdenes de pago anuladas y su historial.</t>
  </si>
  <si>
    <t>Permitir adjuntar documentos al vale de recepción, a la factura y a la orden de pago.</t>
  </si>
  <si>
    <t>Permitir  cierres de caja para controlar los ingresos y egresos en la periodicidad que se requiera. Generar arqueos de caja.</t>
  </si>
  <si>
    <t>Reportes Pagos</t>
  </si>
  <si>
    <t>Emitir reportes de pago, con información de comprobantes asociados al pago, fechas de pago, medios de pago, forma de pago, licitación/tramo para el caso de pago a proveedores de obras.
Permitir la emisión de reportes parametrizables por el usuario y exportables a Excel y PDF:
-órdenes de Pago: por agrupación de cuentas contables- cuentas presupuestarias- centros de costo-  plan de cuentas financiero (importes brutos/netos);  con campos descriptivos tomados del documento de origen (ODC/Exp.); datos del beneficiario-CUIT-Importe de retenciones proporcional a la carga del documento de origen y jurisdicción (vinculación con módulo impuestos por condición impositiva y aplicar los importes en consecuencia); filtros de fecha (de documentos-períodos contables-emisión/débito en banco); estado de ODP (incluido registro de anulaciones); tipo de medios de pago aplicados, banco débito y N° de transacción tomados de los extractos bancarios (conciliación automática entre contabilidad y banco); conversión automática de moneda extranjera a pesos en la fecha de pago.
Asociación con órdenes de compra/expedientes (trazabilidad desde el origen)</t>
  </si>
  <si>
    <t>Contar con reportes de flujos de fondo, que permitan asociar una tabla de conceptos.</t>
  </si>
  <si>
    <t>Generación de informes conforme a normas legales, exportables a Excel y/o al formato solicitado por los organismos de control</t>
  </si>
  <si>
    <t>Múltiples Informes y estadísticas. Permitir la visualización del circuito de la orden de pago para poder informar su estado a los diferentes usuarios. Generación de los siguientes informes: 1) Listado de cheques generados. 2) Listado de cheques pendientes de débito 3) Listados de cheques debitados. 4) Listado de cheques Anulados. 5) Listado de viáticos abonados por persona / por sector / por destino / etc. 6) Listado de pagos realizados por proveedor. 7) Posición y previsión de Tesorería</t>
  </si>
  <si>
    <t xml:space="preserve"> Cuentas a Cobrar</t>
  </si>
  <si>
    <t xml:space="preserve">Permitir la diferenciación de los distintos grupo de clientes. Se facturan, entre otros, alquileres, cuotas, rezago de materiales, venta de espacios publicitarios, provisión de fibra óptica. </t>
  </si>
  <si>
    <t>Gestión centralizada de la cuenta corriente del cliente, manteniendo relacionados los documentos de facturación, cobranzas parciales y o totales, compensación con otros documentos (ND, NC, u otros) para poder determinar saldos y partidas abiertas del cliente</t>
  </si>
  <si>
    <r>
      <t>Generar en forma automática avisos a Clientes vía correos electrónicos,</t>
    </r>
    <r>
      <rPr>
        <sz val="10"/>
        <color rgb="FF0000FF"/>
        <rFont val="Arial"/>
        <family val="2"/>
      </rPr>
      <t xml:space="preserve"> </t>
    </r>
    <r>
      <rPr>
        <sz val="10"/>
        <color theme="1"/>
        <rFont val="Arial"/>
        <family val="2"/>
      </rPr>
      <t>etc, (lo que tenga definido en el maestro), cartas aviso de vencimientos, estados de cuentas, etc. Circularizaciones masivas vía e-mail del Cliente (situaciones impositivas, de facturación, etc.): plantilla con texto modelo y datos variables (ej. Razón Social, etc.).  Aviso de Saldo adeudado por SMS a Clientes sin e-mail.</t>
    </r>
  </si>
  <si>
    <t>Permitir la trazabilidad de la relación histórica entre uno o varios documentos, los distintos estados de documentos, con la factura de venta original y agrupar la factura con todos sus documentos relacionados (cobros parciales, cuotas, NC, ND, garantía, etc,)</t>
  </si>
  <si>
    <t>Permitir el control del estado de las facturas de ventas,  notas de créditos y notas de débito de la empresa (emitido, despachada, devuelta, cancelada, etc,)  y  la interacción con los web service de AFIP para la generación de facturas ( entre otros comprobantes)</t>
  </si>
  <si>
    <t>Permitir la parametrización de distintos métodos de calculo de intereses para las diferentes líneas y tipos de negocio</t>
  </si>
  <si>
    <t>Permitir el análisis de comportamiento de pago por cliente o grupo y por medio de pago</t>
  </si>
  <si>
    <t>Permitir administrar parámetros que determinen una calificación del Cliente en forma automática, a partir de su comportamiento de pago histórico e información adicional obtenida de bases de empresas de informes comerciales. Esta calificación sirve para propósitos de evaluación de Clientes.</t>
  </si>
  <si>
    <t xml:space="preserve">Permitir el manejo de distintos estados de un documento: deuda vigente, cobranza o cobranza judicial. Permitir la parametrización de la cantidad de días que cambia el estado de un documento. </t>
  </si>
  <si>
    <t>Proveer información de cuenta corriente del cliente, que se pueda abrir de acuerdo a múltiples criterios, como por ejemplo:
- Tipos de Factura
- Tipos de Pago (parciales)
- Vías de Pago
- Vencimientos
- Estado de la Deuda
- Cuenta Contable
-Cuenta Presupuestaria
-Centros de Costo/Beneficio</t>
  </si>
  <si>
    <t>Administrar la cartera de deudores</t>
  </si>
  <si>
    <t>Permitir la conciliación de las cuentas corrientes de los clientes.</t>
  </si>
  <si>
    <t>Depósito en Garantía: cuando conste en sumas dinerarias, que genere la deuda de manera que permita generar el Recibo.  Que contemple el mecanismo de Devolución ante el Vto. del PPU.  Que contemple el mecanismo de compensación si se renueva el Permiso Precario de Uso (anulando el Recibo anterior y generando uno nuevo por el nuevo PPU).</t>
  </si>
  <si>
    <t>Mora: permitir la emisión automática de Notas de débito mensuales y contemplar un simulador de cálculo de intereses a una fecha determinada.
Calcular los intereses moratorios y gastos de cobranza (Honorarios, etc,)</t>
  </si>
  <si>
    <t xml:space="preserve">Generación de preliquidación para Facturación que incluya N° Contrato, N° PPU, N° Cliente, Razón Social, Línea, Estación, N° Inmueble, Descripción, Jurisdicción, Neto %, IVA %, Percepción IVA, Percepción IIBB CABA, Percepción IIBB BA, Total, Item de Venta.  Exportación a Excel para Control.  Su aprobación debe ejecutar la Facturación Masiva de Contratos por Línea (diferentes Puntos de Venta de Facturación).  </t>
  </si>
  <si>
    <t>Permitir la modificación Masiva de Contratos y convenios.</t>
  </si>
  <si>
    <t>Reportes Cuentas a Cobrar</t>
  </si>
  <si>
    <t>Reporte de Cuenta Corriente: FC y ND al Debe y REC y NC al Haber.  FC, ND y NC debe consignar Tipo y N° Comprobante, Fecha Comprobante, Importe Total, Período, Línea, Estación e Inmueble.  REC debe consignar Tipo y N° Comprobante, Fecha Comprobante, Importe Total y Fecha de Acreditación Bancaria.  Por cada comprobante, Saldo Acumulado.  Desde Fecha hasta Fecha.</t>
  </si>
  <si>
    <t>Reporte Documentos Impagos: Detalle de FC y ND Pendientes de Pago al Debe y REC y NC Pendientes de Imputación al Haber.  FC, ND y NC debe consignar Tipo y N° Comprobante, Fecha Comprobante, Importe Total, Período, Línea, Estación e Inmueble.  REC debe consignar Tipo y N° Comprobante, Fecha de Comprobante, Importe Total y Fecha de Acreditación Bancaria.  Por cada comprobante, Saldo Acumulado.  A una Fecha solicitada.</t>
  </si>
  <si>
    <t>Reporte Composición de Saldos: similar a Documentos Impagos, pero del universo de Clientes.  A una Fecha solicitada.</t>
  </si>
  <si>
    <t xml:space="preserve">Reporte Documentos Relacionados y sin Relacionar:  Por cada conjunto de Documentos Relacionados, FC y ND al Debe y REC y NC al Haber.  FC, ND y NC debe consignar Tipo y N° Comprobante, Fecha Comprobante, Importe Total, Período, Línea, Estación e Inmueble.  REC debe consignar Tipo y N° Comprobante, Fecha Comprobante, Importe Total y Fecha de Acreditación Bancaria.  Por cada conjunto de Documentos Relacionados, que finalice con una línea o maneje el mismo color.  Los Documentos sin Relacionar deben exponerse con consigna sin relacionar.  Desde Fecha hasta Fecha.  </t>
  </si>
  <si>
    <t>Reporte Documentos sin Relacionar: Tipo y N° Comprobante, Fecha Comprobante, Importe Total, N° Cliente, Razón Social.</t>
  </si>
  <si>
    <t xml:space="preserve">Reporte de Ventas por Jurisdicción, Período e Item de Venta: Fecha Comprobante, Tipo y N° Comprobante, Razón Social, CUIT, Condición ante el IVA AFIP, Neto %, IVA %, Percepción IVA, Percepción IIBB CABA, Percepción IIBB BA, Total, Jurisdicción, Período, Línea, Estación, Inmueble e Item de Venta .  Desde Fecha hasta Fecha.  </t>
  </si>
  <si>
    <t>Reporte de Saldos: Saldo del universo de Clientes, detallado por Cliente, con N° Cliente, Razón Social, Categoría Cliente, Línea/s, último canon facturado, Saldo.</t>
  </si>
  <si>
    <t>Aging: Saldo del universo de Clientes, detallado por Cliente, con N° Cliente, Razón Social, Categoría Cliente, Línea/s, último canon facturado y anticuación del Saldo -deuda vencida y a vencer-.  Un reporte con intervalo de anticuación de 30 días predeterminado y otro Reporte con periodicidad abierta.  3 períodos vencidos y 3 a vencer.  Resumen por Categoría Cliente, Línea. Debe tener la posibilidad de parametrizarlo de acuerdo a la necesidad del usuario en cuanto a Plazos y clientes.</t>
  </si>
  <si>
    <t>Reporte de Saldos Vencidos con Días de Mora: Saldo del universo de Clientes con Saldos Vencidos, detallado por Comprobante con Fecha Comprobante, Tipo y N° Comprobante, N° Cliente, Razón Social, Importe Total Adeudado, Categoría Cliente, Línea, Importe Adeudado y días de mora.</t>
  </si>
  <si>
    <t>Matriz Control de Facturación por Inmueble y Período, con N° Cliente, Razón Social e Importe Neto facturado por mes, acumulado anual.</t>
  </si>
  <si>
    <t>Reporte de Contratos e Inmuebles: N° Contrato, N° PPU, N° Expediente, N° Cliente, Razón Social, Categoría Cliente, N° Inmueble, Descripción Inmueble, Estado Inmueble, Línea, Estación, Localidad, Provincia, N° Partida, Importe Neto, Vto. Contrato.</t>
  </si>
  <si>
    <t>Reporte Inmuebles: N° Inmueble, Descripción Inmueble, Línea, Estación, Localidad, Provincia, Estado Inmueble.  Si tiene Contrato: N° Contrato, N° PPU, N° Expediente, N° Cliente, Razón Social, Importe Neto, Vto. Contrato.</t>
  </si>
  <si>
    <t>Todos los reportes se deben poder visualizar por pantalla con filtros en las variables, con posibilidad de imprimir desde pantalla y exportar a Excel.  Todos con Logo.</t>
  </si>
  <si>
    <t>Facturación</t>
  </si>
  <si>
    <t>Permitir la emisión electrónica y física de documentos legales (FC, ND y NC, A y B, electrónica AFIP) en forma centralizada y descentralizada, a través del Web Service y a través del aplicativo RECE como método alternativo.</t>
  </si>
  <si>
    <t>Manejar los aspectos legales de impuestos y normativas de documentos legales.</t>
  </si>
  <si>
    <t xml:space="preserve">Anular documentos legales en forma automática con un nivel de aprobación y validación configurable (solo antes de períodos de cierre).
En el caso de Facturas, Notas de Débitos y Créditos permitir anulación sólo antes de la obtención del CAE, debido a que bajo el régimen de facturación electrónica sólo se puede anular mediante la emisión de Notas de Crédito. </t>
  </si>
  <si>
    <t>Permitir la selección del tipo de documento a emitir (Factura, nota de crédito, nota de debito, etc) desde el momento de la confección de la nota de venta, solicitud de facturación, etc.</t>
  </si>
  <si>
    <t>Permitir la emisión de un solo documento de facturación a partir de la combinación de uno o varios elementos (repuestos, nota de venta, etc); y la emisión masiva.</t>
  </si>
  <si>
    <t>Emitir la factura de venta o boleta verificando el cumplimiento de los procedimientos previos de autorización establecidos.</t>
  </si>
  <si>
    <t>Soportar la realización de descuentos por montos o porcentajes en el documento previo a la factura y dependiendo del cliente, con las debidas validaciones y autorizaciones por usuario.</t>
  </si>
  <si>
    <t>Registrar las formas de pago en las facturas.</t>
  </si>
  <si>
    <t>Permitir parametrizar los % y tipos de impuestos por tipo de venta o producto.</t>
  </si>
  <si>
    <t>10.10</t>
  </si>
  <si>
    <t>Realizar la validación de datos del cliente con Cuentas Corrientes y Líneas de Crédito para permitir la emisión de facturas.</t>
  </si>
  <si>
    <t>10.11</t>
  </si>
  <si>
    <r>
      <t xml:space="preserve">Permitir la emisión de factura financiera (comisiones, </t>
    </r>
    <r>
      <rPr>
        <sz val="10"/>
        <rFont val="Arial"/>
        <family val="2"/>
      </rPr>
      <t>cobro de intereses, fle</t>
    </r>
    <r>
      <rPr>
        <sz val="10"/>
        <color theme="1"/>
        <rFont val="Arial"/>
        <family val="2"/>
      </rPr>
      <t>tes, etc). requiriendo la vinculación con otros documentos que le dieron origen.</t>
    </r>
  </si>
  <si>
    <t>10.12</t>
  </si>
  <si>
    <t>Permitir el ingreso del número de contrato ante la emisión de facturas por contratos de alquileres, etc.</t>
  </si>
  <si>
    <t>10.13</t>
  </si>
  <si>
    <t>Permitir que al momento de cargar las percepciones de IIBB de una factura de venta, se pueda verificar que la percepción sobre el neto facturado se corresponda con la alícuota definida para TAO en los respectivos padrones y arroje una alerta en caso de no coincidir.</t>
  </si>
  <si>
    <t>10.14</t>
  </si>
  <si>
    <r>
      <rPr>
        <b/>
        <sz val="10"/>
        <rFont val="Arial"/>
        <family val="2"/>
      </rPr>
      <t>Facturación</t>
    </r>
    <r>
      <rPr>
        <sz val="10"/>
        <rFont val="Arial"/>
        <family val="2"/>
      </rPr>
      <t xml:space="preserve"> (FC, ND, NC): permitir facturación masiva de contratos, por línea (diferentes Puntos de Venta), periodicidad mensual. Una Factura por Contrato.  Si un Contrato tiene varios Inmuebles, se deben detallar a nivel de ítem (uno por ítem).  Fecha Emisión y Fecha Vto. de manera Masiva.
Permitir facturación eventual.
NC de un período anterior: que respete Impuestos del Período en cuestión excepto Percepción IIBB CABA normativa AGIP.  
Permitir que cuando no se pueda determinar la Jurisdicción de los Item de un Contrato, se pueda asignar a más de una Jurisdicción y perciba en todas las que sea Agente de Percepción.
Aplicación y Facturación de Multas (por incumplimiento de diferentes cláusulas del Contrato) y de recupero de Gastos (CD, etc.)</t>
    </r>
  </si>
  <si>
    <t>10.15</t>
  </si>
  <si>
    <t>Nota de crédito: que permita su imputación a más de una Factura, si corresponde.</t>
  </si>
  <si>
    <t>10.16</t>
  </si>
  <si>
    <t xml:space="preserve">Generación masiva de PDF de FC, ND y NC en Original y resguardo en disco.  Impresión masiva de FC, ND y NC en Duplicado y Triplicado.  Envío automático y masivo de FC, ND y NC en Original a e-mail del Cliente.  Que permita el envío a más de una dirección e-mail.  Que no envíe FC, ND o ND sin CAE. </t>
  </si>
  <si>
    <t>10.17</t>
  </si>
  <si>
    <t>Diseño de FC, ND y NC: que cumpla con la normativa AFIP (medidas, contenidos mínimos, Código de Barra AFIP, etc.).  Logo.  Campo Observación imprimible / no imprimible.  Que contemple Medios de Cobranza existentes: Código de Barra / Código Link, etc.  Que en Descripción incluya Servicio Prestado, N° PPU, Línea, Estación, Inmueble y Período.  Que detalle, al pie, luego del Subtotal, tipo de Percepción Impositiva, Jurisdicción si es IIBB, y Porcentaje aplicado.  Importes con separador de miles.  Importes en letras.</t>
  </si>
  <si>
    <t>10.18</t>
  </si>
  <si>
    <t>Factura Proforma: para situaciones que requieren conformidad y solicitan el adelanto del Documento.</t>
  </si>
  <si>
    <t>10.19</t>
  </si>
  <si>
    <t>Reportes Facturación</t>
  </si>
  <si>
    <t>Reporte Resumen de Envío de documentación a clientes:  cantidad de documentos enviados, no enviados y en este último caso, motivo de no envío (falta CAE, falta dirección e-mail).  Aviso de disponibilidad de FC, ND y NC por SMS a Clientes sin e-mail.</t>
  </si>
  <si>
    <t>Informes detallados y consolidados considerando todos los documentos legales por rangos de fechas (diario. mensual. etc.).</t>
  </si>
  <si>
    <t>Generar informes de documentos pendientes de facturación</t>
  </si>
  <si>
    <t>Informe diario de documentos emitidos al crédito para la posterior cobranza.</t>
  </si>
  <si>
    <t>Informe de ingresos diarios</t>
  </si>
  <si>
    <t>Emitir reporte por cliente de ventas.</t>
  </si>
  <si>
    <t>Cobranzas (Gestión de Desarrollo Comercial)</t>
  </si>
  <si>
    <t>Permitir recaudación centralizada  y la utilización de medios cobranza manuales y automáticos. Por ejemplo: cheque al día y a la fecha, transferencia bancaria, pagaré, tarjeta de Crédito, tarjeta de débito.</t>
  </si>
  <si>
    <t xml:space="preserve">Permitir la aplicación de cobranzas parciales y combiandas para una misma factura, dejando el saldo abierto para cobro posterior. </t>
  </si>
  <si>
    <t>Permitir definir condiciones comerciales con clientes e intereses. Permitir el ingreso de diferentes condiciones de cobranza, las cuales pueden ser asociadas a los clientes dentro de su registro maestro. Debe permitir modificar la condición de cobro, pero a su vez limitar que condiciones estarán habilitadas para los diferentes clientes.</t>
  </si>
  <si>
    <t>Permitir la asociación de cualquier tipo de transacción  y documento (boletas, cuotas, facturas, notas de crédito y débito, etc.) con las distintas formas de cobro</t>
  </si>
  <si>
    <t>Permitir la administración diferenciada de casos especiales por tipos de clientes en la asignación de descuentos, plazos de cobranza, etc, asi como la posibilidad de emitir Notas de Crédito.</t>
  </si>
  <si>
    <t>Permitir el registro de la cobranza, en forma manual o automática, mediante conexión con sistemas de intercambio de formatos bancarios (tipo Interbanking) para recibir información de movimientos bancarios.(TAO opera con INTERBANKING)</t>
  </si>
  <si>
    <t>Permitir administrar diferentes tipos de estado de los documentos (Ej,: vigente, vencido, en mora, judicial, etc,)</t>
  </si>
  <si>
    <t>Permitir la administración de la cobranza judicial y prejudicial (con la creación automática de la provisión de incobrables y/o paso a Gestión judicial)</t>
  </si>
  <si>
    <t>Permitir administrar los vencimientos de los distintos documentos, sugerencias de depósitos, contabilizaciones automáticas, etc.</t>
  </si>
  <si>
    <t>Integrar los datos de los clientes y/o deudores referidos a las cuentas por cobrar con la gestión de tesorería. En definitiva, entregar y actualizar automáticamente los flujos futuros de la empresa, para llevar un pronóstico más certero de los ingresos por cobrar, de manera de poder ver los verdaderos requerimientos de caja y así contar con datos clave para la programación financiera de corto plazo</t>
  </si>
  <si>
    <t>Permitir obtener trazabilidad del historial de una factura, indicando los documentos de cobro asociados independientemente de cuál sea su estado.
Trazabilidad de Documentos: Recibo / Factura / Contrato / Cliente / Inmueble / Plano.</t>
  </si>
  <si>
    <t>Permitir la clasificación de la cartera de deuda según tipos definidos (ejemplo: tramos de deudas por plazo vencido)</t>
  </si>
  <si>
    <t>Permitir la restricción de modificación de datos referentes a los documentos de cobro.</t>
  </si>
  <si>
    <t>Generar automáticamente cartas de notificación a clientes con detalle de cobro de intereses y cargos administrativos y emisión de factura.</t>
  </si>
  <si>
    <t>Permitir la generación de otros tipos de cargo (Ej,: cargo administrativo) en cualquier momento (ingresos manuales de cargo o parametrizado a través de variables tales como plazos u otras condiciones predefinidas)</t>
  </si>
  <si>
    <t>Permitir el control de gastos asociados a cada causa para poder ser pagados y facturados en caso que corresponda.</t>
  </si>
  <si>
    <t>Posibilidad de cargar en el sistema los certificados de retenciones sufridas. Posibilidad de adjuntar los certificados recibidos en pdf.  Exportador de Retenciones sufridas.</t>
  </si>
  <si>
    <t>Plan de Pagos: consolidar una deuda a una fecha con sus intereses por mora y crear un Plan de Pagos de cuotas, con interés de financiación, con Vto. cada cuota un día determinado del mes.  Prever la Facturación de los Intereses de Financiación.  Que puedan simularse diferentes N° de cuotas e imprimirse / exportarse para presentar al Cliente y que quede en estado stand by hasta su confirmación.  A nivel de Reportes Aging / Saldos Adeudados, debe poder discriminarse el A Vencer, como también debería poder discriminarse en los diferentes reportes la deuda por canon de la deuda por cuota/s de PFP de un Cliente.</t>
  </si>
  <si>
    <t>Relación de Documentos sin Relacionar: pantalla que exponga los Documentos sin relacionar y permita hacerlo.</t>
  </si>
  <si>
    <t>Fechas de Cierre: que prevea (perfil Jefe) cierre del módulo para impedir la carga de FC, ND, NC, recibos.</t>
  </si>
  <si>
    <t>Permitir la generación de recibos automáticos por Convenios de Cobranzas: Código de Barra Banco Nación / Código Link Nación, con txt enviado diariamente por el Banco.</t>
  </si>
  <si>
    <r>
      <rPr>
        <b/>
        <sz val="10"/>
        <color theme="1"/>
        <rFont val="Arial"/>
        <family val="2"/>
      </rPr>
      <t>Recibos</t>
    </r>
    <r>
      <rPr>
        <sz val="10"/>
        <color theme="1"/>
        <rFont val="Arial"/>
        <family val="2"/>
      </rPr>
      <t>: el diseño debe cumplir con la normativa AFIP (medidas, contenidos mínimos).  Logo.  Campo Observación imprimible / no imprimible. Fecha, Imputación (FC y ND a cancelar sugeridas por el Sistema con fecha, Tipo y N° de Comprobante, Total y Saldo Adeudado) e Item de Cobranzas utilizado, N° Comprobante y fecha acreditación Bancaria / de Retención. Leyenda válido sólo con Firma y Reserva de Intereses.  Documentos que cancela y Medios de Pago utilizados.  En caso de Retenciones impositivas que detalle Impuesto, si es jurisdiccional la Provincia y N° Certificado Retención.  Importes con separador de miles.  Importes en letras.
El recibo debe consignar, en siglas, quién lo confeccionó. Debe proponer Documentos Impagos por Línea (Punto de Venta). Debe sugerir FC y ND adeudadas. Al momento de consignar el importe del recibo, se sugiera, a medida que se van imputando las FC y ND, el importe restante a saldar. 
Permitir, si el importe es superior a la totalidad de documentos adeudados, cancelar los mismos y consignar como Pago a Cuenta el saldo resultante.
Permitir impresión masiva de Recibos en Original, Duplicado y Triplicado, y la existencia de diferentes estados de recibos (Provisorios y Definitivos).
Pagos a Cuenta (pagos sin facturas ni ND adeudadas): que obligue a consignar Período futuro cancelado.</t>
    </r>
  </si>
  <si>
    <t>Preveer ítem de ajustes positivos o negativos para importes menores a una suma, por ej. $ 10.- o superiores para Ajuste positivos para Saldos a Favor de Permisionarios que se dan de Baja y no reclaman su devolución.</t>
  </si>
  <si>
    <t>Reportes Cobranzas</t>
  </si>
  <si>
    <t>Incluir resúmenes por formas de cobro, por tipo contado-crédito</t>
  </si>
  <si>
    <t>Generar diferentes reportes, que se enviarán a los entes recaudadores (bancos,  entidades recaudadoras externas, organismos Impositivos, etc)</t>
  </si>
  <si>
    <t>Permitir la generación de gráficos y estadísticas con la información de facturación y cobranza , las relaciones entre las mismas. Y la relación con el monto total del Contrato Comercial asociado.</t>
  </si>
  <si>
    <t>Reporte Recibos: N° REC, Fecha REC, Importe REC, FC y ND imputadas (Tipo y N° Comprobante e Importe Total), Fecha Acreditación Bancaria e Importe.</t>
  </si>
  <si>
    <t>Reporte Cobranzas por Item de Cobranzas: N° REC, Fecha REC, Importe REC, Item de Cobranza e Importe</t>
  </si>
  <si>
    <t>Reporte Subida Código Link: según especificación Banco Nación / Link, para que esté disponible la Factura y su importe asociada al Código que figura en la Factura, para que el Cliente abone.</t>
  </si>
  <si>
    <t>Reportes por Unidad / Línea.</t>
  </si>
  <si>
    <t>Reporte de seguimiento de los clientes con facturas vencidas y sus reclasificaciones.</t>
  </si>
  <si>
    <t>Bienes - Activos Fijos</t>
  </si>
  <si>
    <t>Admitir la asignación total o parcial de un activo fijo a una o varias funciones y amortizar a los centros de costo correspondientes</t>
  </si>
  <si>
    <t>Diversas formas de búsqueda de bienes:  por código, descripción, clase, número, ubicación, centro de costos, etc..</t>
  </si>
  <si>
    <t>Permitir distintos métodos de cálculo de amortizaciones en forma independiente (lineal, cuota, etc,), Año o mes de alta/año o mes de baja, también definible por el usuario. Será necesario que contabilice la amortización con el criterio contable pero otros criterios deben ser visibles a nivel de reportes.
Ejecutar depreciaciones y cierre del período para cada rubro, permitiendo contabilizar automáticamente la depreciación y proyectarlas.</t>
  </si>
  <si>
    <t>Permitir diferentes formas de revaluó y revalúo técnico, cuyos criterios serán definidos por TAO. Consultas de los efectos del revalúo antes de ejecutar el mismo (simulaciones). Permitir realizar ajuste por inflación de los bienes patrimoniales.</t>
  </si>
  <si>
    <t>Permitir la carga de atributos asociados al bien.</t>
  </si>
  <si>
    <t>Permitir que se incluya dentro del detalle de los bienes la Ubicación y el estado de conservación de los mismos.</t>
  </si>
  <si>
    <t>Administración de bienes,  sub-bienes, grupos, lotes, rubros y obras en curso en multimonedas</t>
  </si>
  <si>
    <t>Mantenimiento de pólizas de seguros, zonas de riesgos y valores asegurables.</t>
  </si>
  <si>
    <t>Permitir la gestión y supervisión de activos fijos, suministrando información detallada y resumida sobre los movimientos relacionados con éstos.</t>
  </si>
  <si>
    <t>12.10</t>
  </si>
  <si>
    <t>Contemplar diferentes alternativas de valorización del activo (considerando los distintos mecanismos de cálculo y aplicación de la depreciación de los bienes). Además debe soportar el registro, control y reporte del activo fijo en pesos u otra moneda.
Permitir proceso de revalorización de aquellos bienes valorizados en moneda extranjera y generar el asiento de ajuste de resultado por tenencia de manera automática.</t>
  </si>
  <si>
    <t>12.11</t>
  </si>
  <si>
    <t>Permitir la facturación de un bien del activo fijo en el momento que se requiera vender. También la facturación de locación de un bien.</t>
  </si>
  <si>
    <t>12.12</t>
  </si>
  <si>
    <t>Permitir el ingreso de datos requeridos para el control de los bienes en el módulo de Activo Fijo, incluye centro de costo.</t>
  </si>
  <si>
    <t>12.13</t>
  </si>
  <si>
    <t>Permitir la gestión de activos fijos en función de su vida útil.</t>
  </si>
  <si>
    <t>12.14</t>
  </si>
  <si>
    <t>Realizar la contabilización automática de altas, adiciones, bajas, corrección monetaria y amortizaciones.</t>
  </si>
  <si>
    <t>12.15</t>
  </si>
  <si>
    <t>Permitir el cambio de ubicación de los activos y su contabilización correspondiente</t>
  </si>
  <si>
    <t>12.16</t>
  </si>
  <si>
    <t>Gestión de inmuebles: que los inmuebles guarden geo-referencia y planos. Registro de atributos que describan el inmueble, destino del contrato, vencimientos.  Al contrato deberían quedar asociados gastos, pagos de servicios, y demás trámites.</t>
  </si>
  <si>
    <t>Obras: registro de planos de obra y geo-posicionamiento</t>
  </si>
  <si>
    <t xml:space="preserve">Permitir cruce con la contabilidad teniendo en cuenta el alta detallada de cada bien al momento de la recepción del mismo (Remito y Vale de recepción) con la factura del proveedor (Emitir reporte de conciliación automática por cuestiones temporales).
Permitir activar conceptos vinculados a los bienes para su puesta en marcha identificando las diferencias entre ambos módulos o subsistemas ( Por ej. Fletes, Garantías, serv. de Instalación u otros ítems que no fueran bienes de uso) </t>
  </si>
  <si>
    <t>Inclusión de códigos Zebra para la identificación de los bienes.</t>
  </si>
  <si>
    <t>Reportes Bienes/ Activos Fijos</t>
  </si>
  <si>
    <t xml:space="preserve">Permitir la emisión de los siguientes reportes, entre otros:
 - Reporte de Altas (Compras o Construcción)
 - Reporte de Mejoras
 - Reporte de Bajas
 - Corrección Monetaria
 - Cuadro de Activos Fijos
 - Reporte de Stock de activos por almacén-línea e Inmovilizados </t>
  </si>
  <si>
    <t>Reporting</t>
  </si>
  <si>
    <t>Reporte de Comprometido ,devengado y sus pagos ( vinculacion entre módulos: Abastecimiento-Contratos-Contabilidad-Tesorería) relacionando los Requerimientos de Compra, con Ordenes de Compra, sus Ordenes de Pagos y sus correspondientes pagos en banco. Saldos por Compromiso no devengado y devengados no pagados.</t>
  </si>
  <si>
    <t>Reporte de Contratos Comerciales,  sus devengados y sus cobros (Contrato Comercial, sus facturas y sus cobros). Saldos por contrato.</t>
  </si>
  <si>
    <t>Generar flujos de fondos con escenarios alternativos, dichos escenarios serán parametrizables por el usuario. Asimismo el sistema deberá generar ante la emision de una orden de compra que establezca un anticipo financiero una provisión financiera ( hasta la llegada de la factura del anticipo) del desemboloso proyectado.
Permitir reportes de la Evolución del Ejecutado y Flujo de Fondos por Fuente de Financiamiento.
Generar flujos de compromisos en función a:
- las condiciones de compra y de pago pactadas en la OC
- el estado y los vencimientos de los documentos registrados
- la proyección de certificación de las obras
Los flujos deberán poder emitirse por unidad de negocio, por centro de costo (Con opción de trasladar provisiones de un centro contable a otro en base a un % ) o bien consolidados.
Los flujos deberán permitir proporcionar los ingresos por unidad de negocio y por centro de costo o bien mostrarse consolidados.</t>
  </si>
  <si>
    <t>Permitir la emisión de reportes parametrizables por el usuario y exportables a Excel y PDF:
-órdenes de Pago: por agrupación de cuentas contables- cuentas presupuestarias- centros de costo-  plan de cuentas financiero (importes brutos/netos);  con campos descriptivos tomados del documento de origen (ODC/Exp.); datos del beneficiario-CUIT-Importe de retenciones proporcional a la carga del documento de origen y jurisdicción (vinculación con módulo impuestos por condición impositiva y aplicar los importes en consecuencia); filtros de fecha (de documentos-períodos contables-emisión/débito en banco); estado de ODP (incluido registro de anulaciones); tipo de medios de pago aplicados, banco débito y N° de transacción tomados de los extractos bancarios (conciliación automática entre contabilidad y banco);  forma de pago (licitación/tramo para el caso de pago a proveedores de obras); conversión automática de moneda extranjera a pesos en la fecha de pago.
Asociación con órdenes de compra/expedientes (trazabilidad desde el origen)
-órdenes de Compra: ídem datos informados ODP. Integración total de todos los módulos- Asociación de ítems de compras con cuentas contables</t>
  </si>
  <si>
    <t>Reporte que exponga  a partir los códigos de catalogación y su vinculación con las cuentas contables, los códigos de imputación presupuestaria, los montos Presupuestados, devengados y la ejecución financiera por período, tanto de ingresos como de  egresos.</t>
  </si>
  <si>
    <t>Permitir generar un informe sobre la evolución de obras de inversión que identifique, entre otros aspectos:
- Nombre de la Obra - Nro. Contrato - Línea y/o Servicio
- Anticipo financiero
- Desacopio del Anticipo
- Avance de la obra con identificación de cada certificado y porcentaje de avance.
- Trazabilidad con la factura y el proveedor ( Con valores netos y brutos) y con las registraciones contables.
- Cruce con los mayores contables identificando diferencias e incompatibilidades.
- Alertas de finalización de Obras y/o suspensión.</t>
  </si>
  <si>
    <t>Permitir generar reportes de cajas chicas y fondos con sus movimientos: por tipo de gasto, líneas/servicios, beneficiarios por estructura y estado que alerte ante una falta de rendicion dentro de los plazos estipulados. Reportes sobre anticipos, vencimientos, responsables.</t>
  </si>
  <si>
    <t>Reporte de ejecución de gastos generado periódicamente y en forma automática para envío al Ministerio de Transporte.</t>
  </si>
  <si>
    <t>Gestión de Ordenes de Servicios</t>
  </si>
  <si>
    <t>Administración de Ordenes de Servicio: Ej. servicios públicos</t>
  </si>
  <si>
    <t>Planificación y presupuesto</t>
  </si>
  <si>
    <t>Planificación de gastos fijos por centro de costo</t>
  </si>
  <si>
    <t>Posibilidad de distribuciones de costos entre centros de costo según distintas bases</t>
  </si>
  <si>
    <t>Distribución de ingresos y egresos según fuente de financiación (fuente 11, 12, 13, 14 y 22)</t>
  </si>
  <si>
    <t>Distribución de ingresos y egresos según sean para gastos corrientes o de capital</t>
  </si>
  <si>
    <t>Posibilidad de vincular plan de cuentas contable con partidas presupuestarias</t>
  </si>
  <si>
    <t>Manejo de distintas versiones de presupuesto (anual - plurianual)</t>
  </si>
  <si>
    <t>Manejo de presupuesto según distintos niveles (economico, financiero, preventivo, comprometido, devengado y pagado)</t>
  </si>
  <si>
    <t>Posibilidad de planificar gastos e ingresos en distintas monedas (pesos, dolares, euros)</t>
  </si>
  <si>
    <t>Reportes presupuestarios que contemplen tanto el presupuesto inicial, actual y proyectado, asi como también toda la evolución del presupuesto (comprometido, devengado, disponible, etc)</t>
  </si>
  <si>
    <t>Presupuesto de flujo de fondos</t>
  </si>
  <si>
    <t>Posibilidad de exportar los presupuestos a diferentes formatos (excel, pdf, etc)</t>
  </si>
  <si>
    <t>Reportes relacionados con las instancias Preventivo / Comprometido</t>
  </si>
  <si>
    <t>Reportes relacionados con las instancias Economico/Financiero</t>
  </si>
  <si>
    <t xml:space="preserve">Reporte de partidas individuales reales </t>
  </si>
  <si>
    <t>Reportes relacionados con controles a otros módulos y a controles contables</t>
  </si>
  <si>
    <t>ABM de grupos de CIDs, de CIPs y de Usuarios/CIP/CID</t>
  </si>
  <si>
    <t>Ajustes y transferencias entre conceptos presupuestarios.</t>
  </si>
  <si>
    <t>Reportes que permitan realizar seguimientos de los documentos de compra, bajo distintos criterios de orden y agrupamiento</t>
  </si>
  <si>
    <t>Gestión de Proyectos de Inversión</t>
  </si>
  <si>
    <t>Posibilidad de gestionar presupuestos de inversón por área y asignar a proyectos individuales</t>
  </si>
  <si>
    <t>Posibilidad de planificar gastos en proyectos individuales</t>
  </si>
  <si>
    <t>Control presupuestario en proyectos individuales y por grupos</t>
  </si>
  <si>
    <t>Manejo de proyectos capitalizables</t>
  </si>
  <si>
    <t>Integración con contabilidad de activos fijos</t>
  </si>
  <si>
    <t>Control de Gestión</t>
  </si>
  <si>
    <t>Posibilidad de acceder a las versiones de presupuesto (inicial y distintas modificaciones) en un mismo ejercicio</t>
  </si>
  <si>
    <t>Comparación ejectudado vs planificado</t>
  </si>
  <si>
    <t>Posibilidad de bloquear gastos según presupuesto disponible</t>
  </si>
  <si>
    <t>Posibilidad de bloquear gastos según cuotas de compromiso, devengado y pagado. Este punto tiene relación con planificación y presupuesto. El presupuesto debe ser identificados por fases: preventivo, comprometido, devengado, pagado. El sistema debe permitir bloquear partes o cuotas de dichas fases para que esos recursos no puedan ser utilizados mientras dure o esté efectivo ese bloqueo.</t>
  </si>
  <si>
    <t>Factibilidad de reasignar partidas en las revisiones presupustarias</t>
  </si>
  <si>
    <t>Permitir implementar los procesos de presupuestacion anual, asi como el seguimiento sobre comportamiento real y sus desviaciones (esta plataforma debe soportar todo el ciclo presupuestario - desdela formulación hasta la aprobación, y su admistración)</t>
  </si>
  <si>
    <t>PUNTAJE MÁXIMO</t>
  </si>
  <si>
    <t>PUNTAJE OBTENIDO</t>
  </si>
  <si>
    <t>% DE CUMPLIMIENTO</t>
  </si>
  <si>
    <t>8.01</t>
  </si>
  <si>
    <t>8.02</t>
  </si>
  <si>
    <t>8.03</t>
  </si>
  <si>
    <t>8.04</t>
  </si>
  <si>
    <t>9.01</t>
  </si>
  <si>
    <t>9.02</t>
  </si>
  <si>
    <t>9.03</t>
  </si>
  <si>
    <t>9.04</t>
  </si>
  <si>
    <t>9.05</t>
  </si>
  <si>
    <t>9.06</t>
  </si>
  <si>
    <t>9.07</t>
  </si>
  <si>
    <t>10.01</t>
  </si>
  <si>
    <t>10.02</t>
  </si>
  <si>
    <t>10.03</t>
  </si>
  <si>
    <t>10.04</t>
  </si>
  <si>
    <t>10.05</t>
  </si>
  <si>
    <t>10.06</t>
  </si>
  <si>
    <t>10.07</t>
  </si>
  <si>
    <t>10.08</t>
  </si>
  <si>
    <t>10.09</t>
  </si>
  <si>
    <t>10.20</t>
  </si>
  <si>
    <t>10.21</t>
  </si>
  <si>
    <t>10.22</t>
  </si>
  <si>
    <t>11.02</t>
  </si>
  <si>
    <t>11.03</t>
  </si>
  <si>
    <t>12.01</t>
  </si>
  <si>
    <t>12.02</t>
  </si>
  <si>
    <t>12.03</t>
  </si>
  <si>
    <t>12.04</t>
  </si>
  <si>
    <t>12.05</t>
  </si>
  <si>
    <t>12.06</t>
  </si>
  <si>
    <t>12.07</t>
  </si>
  <si>
    <t>12.08</t>
  </si>
  <si>
    <t>12.09</t>
  </si>
  <si>
    <t>13.01</t>
  </si>
  <si>
    <t>13.02</t>
  </si>
  <si>
    <t>13.03</t>
  </si>
  <si>
    <t>13.04</t>
  </si>
  <si>
    <t>13.05</t>
  </si>
  <si>
    <t>13.06</t>
  </si>
  <si>
    <t>13.07</t>
  </si>
  <si>
    <t>13.08</t>
  </si>
  <si>
    <t>13.09</t>
  </si>
  <si>
    <t>13.10</t>
  </si>
  <si>
    <t>13.11</t>
  </si>
  <si>
    <t>13.12</t>
  </si>
  <si>
    <t>13.13</t>
  </si>
  <si>
    <t>14.01</t>
  </si>
  <si>
    <t>14.02</t>
  </si>
  <si>
    <t>14.03</t>
  </si>
  <si>
    <t>14.04</t>
  </si>
  <si>
    <t>14.05</t>
  </si>
  <si>
    <t>14.06</t>
  </si>
  <si>
    <t>14.07</t>
  </si>
  <si>
    <t>14.08</t>
  </si>
  <si>
    <t>14.09</t>
  </si>
  <si>
    <t>14.10</t>
  </si>
  <si>
    <t>14.11</t>
  </si>
  <si>
    <t>14.12</t>
  </si>
  <si>
    <t>14.13</t>
  </si>
  <si>
    <t>14.14</t>
  </si>
  <si>
    <t>14.15</t>
  </si>
  <si>
    <t>14.16</t>
  </si>
  <si>
    <t>14.17</t>
  </si>
  <si>
    <t>14.18</t>
  </si>
  <si>
    <t>15.01</t>
  </si>
  <si>
    <t>15.02</t>
  </si>
  <si>
    <t>15.03</t>
  </si>
  <si>
    <t>15.04</t>
  </si>
  <si>
    <t>15.05</t>
  </si>
  <si>
    <t>15.06</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</si>
  <si>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</si>
  <si>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</si>
  <si>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</si>
  <si>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</si>
  <si>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</si>
  <si>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</si>
  <si>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</si>
  <si>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</si>
  <si>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</si>
  <si>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</si>
  <si>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</si>
  <si>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</si>
  <si>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</si>
  <si>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</si>
  <si>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</si>
  <si>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</si>
  <si>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</si>
  <si>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</si>
  <si>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</si>
  <si>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</si>
  <si>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</si>
  <si>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</si>
  <si>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</si>
  <si>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17</t>
  </si>
  <si>
    <t>17.01</t>
  </si>
  <si>
    <t>17.02</t>
  </si>
  <si>
    <t>17.03</t>
  </si>
  <si>
    <t>17.04</t>
  </si>
  <si>
    <t>17.05</t>
  </si>
  <si>
    <t>17.06</t>
  </si>
  <si>
    <t>17.07</t>
  </si>
  <si>
    <t>17.08</t>
  </si>
  <si>
    <t>18.01</t>
  </si>
  <si>
    <t>18.02</t>
  </si>
  <si>
    <t>18.03</t>
  </si>
  <si>
    <t>18.04</t>
  </si>
  <si>
    <t>18.05</t>
  </si>
  <si>
    <t>18.06</t>
  </si>
  <si>
    <t>18.07</t>
  </si>
  <si>
    <t>18.08</t>
  </si>
  <si>
    <t>18.09</t>
  </si>
  <si>
    <t>18.10</t>
  </si>
  <si>
    <t>18.11</t>
  </si>
  <si>
    <t>18.12</t>
  </si>
  <si>
    <t>18.13</t>
  </si>
  <si>
    <t>18.14</t>
  </si>
  <si>
    <t>18.15</t>
  </si>
  <si>
    <t>18.16</t>
  </si>
  <si>
    <t>18.17</t>
  </si>
  <si>
    <t>18.18</t>
  </si>
  <si>
    <t>18.19</t>
  </si>
  <si>
    <t>19.01</t>
  </si>
  <si>
    <t>20.01</t>
  </si>
  <si>
    <t>20.02</t>
  </si>
  <si>
    <t>20.03</t>
  </si>
  <si>
    <t>20.04</t>
  </si>
  <si>
    <t>20.05</t>
  </si>
  <si>
    <t>20.06</t>
  </si>
  <si>
    <t>20.07</t>
  </si>
  <si>
    <t>20.08</t>
  </si>
  <si>
    <t>21.01</t>
  </si>
  <si>
    <t>22.01</t>
  </si>
  <si>
    <t>22.02</t>
  </si>
  <si>
    <t>22.03</t>
  </si>
  <si>
    <t>22.04</t>
  </si>
  <si>
    <t>22.05</t>
  </si>
  <si>
    <t>22.06</t>
  </si>
  <si>
    <t>22.07</t>
  </si>
  <si>
    <t>22.08</t>
  </si>
  <si>
    <t>22.09</t>
  </si>
  <si>
    <t>22.10</t>
  </si>
  <si>
    <t>22.11</t>
  </si>
  <si>
    <t>22.12</t>
  </si>
  <si>
    <t>22.13</t>
  </si>
  <si>
    <t>22.14</t>
  </si>
  <si>
    <t>22.15</t>
  </si>
  <si>
    <t>22.16</t>
  </si>
  <si>
    <t>22.17</t>
  </si>
  <si>
    <t>22.18</t>
  </si>
  <si>
    <t>23.01</t>
  </si>
  <si>
    <t>23.02</t>
  </si>
  <si>
    <t>23.03</t>
  </si>
  <si>
    <t>23.04</t>
  </si>
  <si>
    <t>23.05</t>
  </si>
  <si>
    <t>24.01</t>
  </si>
  <si>
    <t>24.02</t>
  </si>
  <si>
    <t>24.03</t>
  </si>
  <si>
    <t>24.04</t>
  </si>
  <si>
    <t>24.05</t>
  </si>
  <si>
    <t>24.06</t>
  </si>
  <si>
    <t>11.01</t>
  </si>
  <si>
    <t>11.04</t>
  </si>
  <si>
    <t>Se consideran requerimientos estándar aquellos que son configurables a través de tablas de configuración para poder atender variantes de negocio; tanto el usuario experto ó analista puedan configurar libremente estas tablas sin conocimiento de codificación ni generación ni mantenimiento futuro de código. La tabla de configuración envía parámetros a los programas existentes que identifican el caso o variante de negocio. El OFERENTE que tenga herramientas para generación de código automáticamente deberá considerar estas adaptaciones fuera de la solución estándar, y declarar las mismas como Desarrollos en Anexo A.2.2 Listado de Desarrollos.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</si>
</sst>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11" x14ac:knownFonts="1">
    <font>
      <sz val="11"/>
      <color theme="1"/>
      <name val="Calibri"/>
      <family val="2"/>
      <scheme val="minor"/>
    </font>
    <font>
      <b/>
      <u/>
      <sz val="14"/>
      <name val="Arial"/>
      <family val="2"/>
    </font>
    <font>
      <sz val="10"/>
      <color theme="1"/>
      <name val="Arial"/>
      <family val="2"/>
    </font>
    <font>
      <sz val="10"/>
      <name val="Arial"/>
      <family val="2"/>
    </font>
    <font>
      <b/>
      <sz val="14"/>
      <name val="Arial"/>
      <family val="2"/>
    </font>
    <font>
      <b/>
      <sz val="10"/>
      <color rgb="FF1F497D"/>
      <name val="Arial"/>
      <family val="2"/>
    </font>
    <font>
      <b/>
      <sz val="10"/>
      <name val="Arial"/>
      <family val="2"/>
    </font>
    <font>
      <b/>
      <u/>
      <sz val="10"/>
      <color theme="1"/>
      <name val="Arial"/>
      <family val="2"/>
    </font>
    <font>
      <b/>
      <sz val="10"/>
      <color theme="1"/>
      <name val="Arial"/>
      <family val="2"/>
    </font>
    <font>
      <sz val="10"/>
      <color rgb="FFFF0000"/>
      <name val="Arial"/>
      <family val="2"/>
    </font>
    <font>
      <sz val="10"/>
      <color rgb="FF0000FF"/>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7">
    <xf numFmtId="0" fontId="0" fillId="0" borderId="0" xfId="0"/>
    <xf numFmtId="0" fontId="2" fillId="0" borderId="0" xfId="0" applyFont="1" applyAlignment="1" applyProtection="1">
      <alignment horizontal="center"/>
    </xf>
    <xf numFmtId="0" fontId="2" fillId="0" borderId="0" xfId="0" applyFont="1" applyProtection="1"/>
    <xf numFmtId="0" fontId="2" fillId="0" borderId="0" xfId="0" applyFont="1" applyAlignment="1" applyProtection="1">
      <alignment vertical="center"/>
    </xf>
    <xf numFmtId="0" fontId="2" fillId="0" borderId="0" xfId="0" applyFont="1"/>
    <xf numFmtId="49" fontId="3" fillId="0" borderId="0" xfId="0" applyNumberFormat="1" applyFont="1"/>
    <xf numFmtId="0" fontId="4" fillId="2" borderId="1" xfId="0" applyFont="1" applyFill="1" applyBorder="1" applyAlignment="1" applyProtection="1">
      <alignment vertical="center"/>
      <protection locked="0"/>
    </xf>
    <xf numFmtId="0" fontId="5" fillId="0" borderId="0" xfId="0" applyFont="1" applyAlignment="1" applyProtection="1">
      <alignment vertical="center"/>
    </xf>
    <xf numFmtId="49" fontId="3" fillId="0" borderId="0" xfId="0" applyNumberFormat="1" applyFont="1" applyAlignment="1">
      <alignment horizontal="left" vertical="center"/>
    </xf>
    <xf numFmtId="49" fontId="6" fillId="3" borderId="1" xfId="0" applyNumberFormat="1" applyFont="1" applyFill="1" applyBorder="1" applyAlignment="1">
      <alignment horizontal="center" vertical="center" wrapText="1"/>
    </xf>
    <xf numFmtId="0" fontId="6" fillId="3"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2" fillId="0" borderId="0" xfId="0" applyFont="1" applyAlignment="1">
      <alignment vertical="center"/>
    </xf>
    <xf numFmtId="49" fontId="6" fillId="0" borderId="1" xfId="0" applyNumberFormat="1" applyFont="1" applyBorder="1" applyAlignment="1">
      <alignment horizontal="center" vertical="center"/>
    </xf>
    <xf numFmtId="0" fontId="2" fillId="0" borderId="1" xfId="0" applyFont="1" applyBorder="1" applyAlignment="1">
      <alignment wrapText="1"/>
    </xf>
    <xf numFmtId="0" fontId="2" fillId="0" borderId="1" xfId="0" applyFont="1" applyBorder="1" applyAlignment="1">
      <alignment horizontal="center" vertical="center"/>
    </xf>
    <xf numFmtId="49" fontId="3" fillId="0" borderId="0" xfId="0" applyNumberFormat="1" applyFont="1" applyBorder="1" applyAlignment="1">
      <alignment horizontal="center"/>
    </xf>
    <xf numFmtId="0" fontId="2" fillId="0" borderId="0" xfId="0" applyFont="1" applyBorder="1" applyAlignment="1">
      <alignment wrapText="1"/>
    </xf>
    <xf numFmtId="0" fontId="2" fillId="0" borderId="0" xfId="0" applyFont="1" applyAlignment="1">
      <alignment horizontal="center"/>
    </xf>
    <xf numFmtId="0" fontId="6" fillId="3" borderId="1" xfId="0" applyFont="1" applyFill="1" applyBorder="1" applyAlignment="1">
      <alignment vertical="center" wrapText="1"/>
    </xf>
    <xf numFmtId="0" fontId="6" fillId="3" borderId="0" xfId="0" applyFont="1" applyFill="1" applyBorder="1" applyAlignment="1">
      <alignment horizontal="center" vertical="center" wrapText="1"/>
    </xf>
    <xf numFmtId="0" fontId="6" fillId="4" borderId="2" xfId="0" applyFont="1" applyFill="1" applyBorder="1" applyAlignment="1"/>
    <xf numFmtId="0" fontId="8" fillId="4" borderId="3" xfId="0" applyFont="1" applyFill="1" applyBorder="1" applyAlignment="1"/>
    <xf numFmtId="0" fontId="8" fillId="4" borderId="1" xfId="0" applyFont="1" applyFill="1" applyBorder="1" applyAlignment="1">
      <alignment horizontal="center"/>
    </xf>
    <xf numFmtId="0" fontId="8" fillId="4" borderId="1" xfId="0" applyFont="1" applyFill="1" applyBorder="1" applyAlignment="1"/>
    <xf numFmtId="0" fontId="2" fillId="0" borderId="0" xfId="0" applyFont="1" applyAlignment="1">
      <alignment horizontal="center" vertical="center"/>
    </xf>
    <xf numFmtId="2" fontId="2" fillId="0" borderId="0" xfId="0" applyNumberFormat="1" applyFont="1"/>
    <xf numFmtId="0" fontId="6" fillId="4" borderId="2" xfId="0" applyFont="1" applyFill="1" applyBorder="1" applyAlignment="1">
      <alignment horizontal="center"/>
    </xf>
    <xf numFmtId="0" fontId="6" fillId="0" borderId="1" xfId="0" applyNumberFormat="1" applyFont="1" applyBorder="1" applyAlignment="1">
      <alignment horizontal="center" vertical="center"/>
    </xf>
    <xf numFmtId="0" fontId="2" fillId="2" borderId="1" xfId="0" applyFont="1" applyFill="1" applyBorder="1" applyAlignment="1" applyProtection="1">
      <alignment horizontal="center" vertical="center"/>
      <protection locked="0"/>
    </xf>
    <xf numFmtId="0" fontId="2" fillId="0" borderId="1" xfId="0" applyFont="1" applyBorder="1"/>
    <xf numFmtId="49" fontId="6" fillId="0" borderId="1" xfId="0" applyNumberFormat="1" applyFont="1" applyFill="1" applyBorder="1" applyAlignment="1">
      <alignment horizontal="center" vertical="center"/>
    </xf>
    <xf numFmtId="49" fontId="6" fillId="4" borderId="1" xfId="0" applyNumberFormat="1" applyFont="1" applyFill="1" applyBorder="1" applyAlignment="1">
      <alignment horizontal="center" vertical="center"/>
    </xf>
    <xf numFmtId="0" fontId="6" fillId="0" borderId="1" xfId="0" applyNumberFormat="1" applyFont="1" applyBorder="1" applyAlignment="1" applyProtection="1">
      <alignment horizontal="center" vertical="center"/>
    </xf>
    <xf numFmtId="49" fontId="6" fillId="0" borderId="1" xfId="0" applyNumberFormat="1" applyFont="1" applyBorder="1" applyAlignment="1" applyProtection="1">
      <alignment horizontal="center" vertical="center"/>
    </xf>
    <xf numFmtId="0" fontId="2" fillId="0" borderId="3" xfId="0" applyFont="1" applyBorder="1" applyAlignment="1" applyProtection="1">
      <alignment vertical="center" wrapText="1"/>
    </xf>
    <xf numFmtId="0" fontId="8" fillId="4" borderId="1" xfId="0" applyFont="1" applyFill="1" applyBorder="1" applyAlignment="1">
      <alignment horizontal="right" wrapText="1"/>
    </xf>
    <xf numFmtId="164" fontId="8" fillId="4" borderId="1" xfId="0" applyNumberFormat="1" applyFont="1" applyFill="1" applyBorder="1" applyAlignment="1">
      <alignment horizontal="center"/>
    </xf>
    <xf numFmtId="0" fontId="8" fillId="4" borderId="1" xfId="0" applyFont="1" applyFill="1" applyBorder="1" applyAlignment="1">
      <alignment horizontal="right"/>
    </xf>
    <xf numFmtId="10" fontId="6" fillId="4" borderId="1" xfId="0" applyNumberFormat="1" applyFont="1" applyFill="1" applyBorder="1" applyAlignment="1">
      <alignment horizontal="center"/>
    </xf>
    <xf numFmtId="49" fontId="6" fillId="0" borderId="0" xfId="0" applyNumberFormat="1" applyFont="1"/>
    <xf numFmtId="0" fontId="2" fillId="0" borderId="0" xfId="0" applyFont="1" applyAlignment="1">
      <alignment horizontal="right"/>
    </xf>
    <xf numFmtId="0" fontId="3" fillId="0" borderId="0" xfId="0" applyFont="1" applyAlignment="1">
      <alignment horizontal="center"/>
    </xf>
    <xf numFmtId="1" fontId="3" fillId="0" borderId="0" xfId="0" applyNumberFormat="1" applyFont="1" applyAlignment="1">
      <alignment horizontal="center"/>
    </xf>
    <xf numFmtId="0" fontId="3" fillId="0" borderId="3" xfId="0" applyFont="1" applyBorder="1" applyAlignment="1">
      <alignment vertical="center" wrapText="1"/>
    </xf>
    <xf numFmtId="0" fontId="2" fillId="0" borderId="3" xfId="0" applyFont="1" applyBorder="1" applyAlignment="1">
      <alignment vertical="center" wrapText="1"/>
    </xf>
    <xf numFmtId="0" fontId="2" fillId="5" borderId="3" xfId="0" applyFont="1" applyFill="1" applyBorder="1" applyAlignment="1">
      <alignment vertical="center" wrapText="1"/>
    </xf>
    <xf numFmtId="0" fontId="3" fillId="5" borderId="3" xfId="0" applyFont="1" applyFill="1" applyBorder="1" applyAlignment="1">
      <alignment vertical="center" wrapText="1"/>
    </xf>
    <xf numFmtId="0" fontId="2" fillId="0" borderId="3" xfId="0" quotePrefix="1" applyFont="1" applyBorder="1" applyAlignment="1">
      <alignment vertical="center" wrapText="1"/>
    </xf>
    <xf numFmtId="0" fontId="2" fillId="0" borderId="3" xfId="0" applyFont="1" applyBorder="1" applyAlignment="1">
      <alignment vertical="top" wrapText="1"/>
    </xf>
    <xf numFmtId="0" fontId="3" fillId="0" borderId="3" xfId="0" applyFont="1" applyFill="1" applyBorder="1" applyAlignment="1">
      <alignment vertical="center" wrapText="1"/>
    </xf>
    <xf numFmtId="0" fontId="2" fillId="0" borderId="3" xfId="0" applyFont="1" applyFill="1" applyBorder="1" applyAlignment="1">
      <alignment vertical="center" wrapText="1"/>
    </xf>
    <xf numFmtId="0" fontId="2" fillId="5" borderId="3" xfId="0" applyFont="1" applyFill="1" applyBorder="1" applyAlignment="1">
      <alignment horizontal="left" vertical="center" wrapText="1"/>
    </xf>
    <xf numFmtId="0" fontId="3" fillId="5" borderId="3" xfId="0" applyFont="1" applyFill="1" applyBorder="1" applyAlignment="1">
      <alignment vertical="top" wrapText="1"/>
    </xf>
    <xf numFmtId="0" fontId="2" fillId="5" borderId="3" xfId="0" applyFont="1" applyFill="1" applyBorder="1" applyAlignment="1">
      <alignment vertical="top" wrapText="1"/>
    </xf>
    <xf numFmtId="0" fontId="8" fillId="4" borderId="3" xfId="0" applyFont="1" applyFill="1" applyBorder="1" applyAlignment="1" applyProtection="1"/>
    <xf numFmtId="0" fontId="3" fillId="0" borderId="3" xfId="0" applyFont="1" applyBorder="1" applyAlignment="1" applyProtection="1">
      <alignment vertical="center" wrapText="1"/>
    </xf>
    <xf numFmtId="0" fontId="6" fillId="4" borderId="1" xfId="0" applyFont="1" applyFill="1" applyBorder="1" applyAlignment="1">
      <alignment horizontal="center"/>
    </xf>
    <xf numFmtId="0" fontId="6" fillId="4" borderId="1" xfId="0" applyFont="1" applyFill="1" applyBorder="1" applyAlignment="1">
      <alignment horizontal="center" vertical="center"/>
    </xf>
    <xf numFmtId="3" fontId="6" fillId="4" borderId="1" xfId="0" applyNumberFormat="1" applyFont="1" applyFill="1" applyBorder="1" applyAlignment="1">
      <alignment horizontal="center"/>
    </xf>
    <xf numFmtId="0" fontId="6" fillId="4" borderId="1" xfId="0" applyFont="1" applyFill="1" applyBorder="1" applyAlignment="1" applyProtection="1">
      <alignment horizontal="center"/>
    </xf>
    <xf numFmtId="0" fontId="2" fillId="5" borderId="1" xfId="0" applyFont="1" applyFill="1" applyBorder="1" applyAlignment="1">
      <alignment vertical="center" wrapText="1"/>
    </xf>
    <xf numFmtId="0" fontId="3" fillId="5" borderId="1" xfId="0" applyFont="1" applyFill="1"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1" fillId="0" borderId="0" xfId="0" applyFont="1" applyAlignment="1">
      <alignment horizontal="left" vertical="center"/>
    </xf>
    <xf numFmtId="0" fontId="2"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1"/>
  <sheetViews>
    <sheetView showGridLines="0" tabSelected="1" topLeftCell="A2" workbookViewId="0">
      <selection activeCell="A12" sqref="A12:C12"/>
    </sheetView>
  </sheetViews>
  <sheetFormatPr baseColWidth="10" defaultColWidth="10.85546875" defaultRowHeight="12.75" x14ac:dyDescent="0.2"/>
  <cols>
    <col min="1" max="1" width="18.42578125" style="5" customWidth="1"/>
    <col min="2" max="2" width="86" style="4" customWidth="1"/>
    <col min="3" max="3" width="13" style="18" customWidth="1"/>
    <col min="4" max="4" width="12.5703125" style="4" customWidth="1"/>
    <col min="5" max="5" width="14.42578125" style="4" hidden="1" customWidth="1"/>
    <col min="6" max="6" width="1.140625" style="12" customWidth="1"/>
    <col min="7" max="7" width="7.42578125" style="4" customWidth="1"/>
    <col min="8" max="8" width="7.85546875" style="4" hidden="1" customWidth="1"/>
    <col min="9" max="9" width="7.5703125" style="4" hidden="1" customWidth="1"/>
    <col min="10" max="16384" width="10.85546875" style="4"/>
  </cols>
  <sheetData>
    <row r="1" spans="1:9" ht="21" customHeight="1" x14ac:dyDescent="0.2">
      <c r="A1" s="65" t="s">
        <v>0</v>
      </c>
      <c r="B1" s="65"/>
      <c r="C1" s="1"/>
      <c r="D1" s="2"/>
      <c r="E1" s="2"/>
      <c r="F1" s="3"/>
    </row>
    <row r="2" spans="1:9" ht="18" x14ac:dyDescent="0.2">
      <c r="B2" s="6" t="s">
        <v>1</v>
      </c>
      <c r="C2" s="7"/>
      <c r="D2" s="7"/>
      <c r="E2" s="2"/>
      <c r="F2" s="3"/>
    </row>
    <row r="3" spans="1:9" x14ac:dyDescent="0.2">
      <c r="A3" s="8" t="s">
        <v>2</v>
      </c>
      <c r="C3" s="1"/>
      <c r="D3" s="2"/>
      <c r="E3" s="2"/>
      <c r="F3" s="3"/>
    </row>
    <row r="4" spans="1:9" x14ac:dyDescent="0.2">
      <c r="C4" s="1"/>
      <c r="D4" s="2"/>
      <c r="E4" s="2"/>
      <c r="F4" s="3"/>
    </row>
    <row r="5" spans="1:9" ht="41.25" customHeight="1" x14ac:dyDescent="0.2">
      <c r="A5" s="9" t="s">
        <v>3</v>
      </c>
      <c r="B5" s="10" t="s">
        <v>4</v>
      </c>
      <c r="C5" s="11" t="s">
        <v>5</v>
      </c>
    </row>
    <row r="6" spans="1:9" ht="25.5" x14ac:dyDescent="0.2">
      <c r="A6" s="13" t="s">
        <v>6</v>
      </c>
      <c r="B6" s="14" t="s">
        <v>7</v>
      </c>
      <c r="C6" s="15">
        <v>5</v>
      </c>
    </row>
    <row r="7" spans="1:9" ht="63.75" x14ac:dyDescent="0.2">
      <c r="A7" s="13" t="s">
        <v>8</v>
      </c>
      <c r="B7" s="14" t="s">
        <v>9</v>
      </c>
      <c r="C7" s="15">
        <v>2</v>
      </c>
    </row>
    <row r="8" spans="1:9" ht="25.5" x14ac:dyDescent="0.2">
      <c r="A8" s="13" t="s">
        <v>10</v>
      </c>
      <c r="B8" s="14" t="s">
        <v>11</v>
      </c>
      <c r="C8" s="15">
        <v>0</v>
      </c>
    </row>
    <row r="9" spans="1:9" x14ac:dyDescent="0.2">
      <c r="A9" s="16"/>
      <c r="B9" s="17"/>
    </row>
    <row r="10" spans="1:9" ht="32.25" customHeight="1" x14ac:dyDescent="0.2">
      <c r="A10" s="66" t="s">
        <v>12</v>
      </c>
      <c r="B10" s="66"/>
      <c r="C10" s="66"/>
    </row>
    <row r="11" spans="1:9" ht="32.25" customHeight="1" x14ac:dyDescent="0.2">
      <c r="A11" s="66" t="s">
        <v>13</v>
      </c>
      <c r="B11" s="66"/>
      <c r="C11" s="66"/>
    </row>
    <row r="12" spans="1:9" ht="78" customHeight="1" x14ac:dyDescent="0.2">
      <c r="A12" s="66" t="s">
        <v>573</v>
      </c>
      <c r="B12" s="66"/>
      <c r="C12" s="66"/>
    </row>
    <row r="13" spans="1:9" ht="32.25" hidden="1" customHeight="1" x14ac:dyDescent="0.2">
      <c r="A13" s="66" t="s">
        <v>14</v>
      </c>
      <c r="B13" s="66"/>
      <c r="C13" s="66"/>
    </row>
    <row r="15" spans="1:9" ht="63.75" x14ac:dyDescent="0.2">
      <c r="A15" s="9" t="s">
        <v>15</v>
      </c>
      <c r="B15" s="19" t="s">
        <v>16</v>
      </c>
      <c r="C15" s="11" t="s">
        <v>3</v>
      </c>
      <c r="D15" s="11" t="s">
        <v>17</v>
      </c>
      <c r="E15" s="11" t="s">
        <v>18</v>
      </c>
      <c r="H15" s="20" t="s">
        <v>19</v>
      </c>
      <c r="I15" s="20" t="s">
        <v>20</v>
      </c>
    </row>
    <row r="16" spans="1:9" x14ac:dyDescent="0.2">
      <c r="A16" s="21"/>
      <c r="B16" s="22"/>
      <c r="C16" s="23"/>
      <c r="D16" s="24"/>
      <c r="E16" s="24"/>
      <c r="F16" s="25"/>
      <c r="G16" s="18"/>
      <c r="I16" s="26"/>
    </row>
    <row r="17" spans="1:9" x14ac:dyDescent="0.2">
      <c r="A17" s="27">
        <v>1</v>
      </c>
      <c r="B17" s="22" t="s">
        <v>21</v>
      </c>
      <c r="C17" s="23"/>
      <c r="D17" s="24"/>
      <c r="E17" s="24"/>
      <c r="F17" s="25"/>
      <c r="G17" s="18"/>
      <c r="I17" s="26"/>
    </row>
    <row r="18" spans="1:9" ht="127.5" x14ac:dyDescent="0.2">
      <c r="A18" s="28" t="s">
        <v>22</v>
      </c>
      <c r="B18" s="44" t="s">
        <v>23</v>
      </c>
      <c r="C18" s="29"/>
      <c r="D18" s="30"/>
      <c r="E18" s="30">
        <f>F18</f>
        <v>1</v>
      </c>
      <c r="F18" s="12">
        <v>1</v>
      </c>
      <c r="H18" s="25">
        <f t="shared" ref="H18" si="0">IF(ISERROR(VLOOKUP(C18,$A$6:$C$8,3,FALSE))=TRUE,0,VLOOKUP(C18,$A$6:$C$8,3,FALSE))</f>
        <v>0</v>
      </c>
      <c r="I18" s="25">
        <v>5</v>
      </c>
    </row>
    <row r="19" spans="1:9" x14ac:dyDescent="0.2">
      <c r="A19" s="57">
        <v>2</v>
      </c>
      <c r="B19" s="22" t="s">
        <v>24</v>
      </c>
      <c r="C19" s="23"/>
      <c r="D19" s="24"/>
      <c r="E19" s="24"/>
      <c r="G19" s="18"/>
      <c r="H19" s="24"/>
      <c r="I19" s="24"/>
    </row>
    <row r="20" spans="1:9" ht="165.75" x14ac:dyDescent="0.2">
      <c r="A20" s="28" t="s">
        <v>25</v>
      </c>
      <c r="B20" s="44" t="s">
        <v>26</v>
      </c>
      <c r="C20" s="29"/>
      <c r="D20" s="30"/>
      <c r="E20" s="30">
        <f>F20</f>
        <v>1</v>
      </c>
      <c r="F20" s="12">
        <v>1</v>
      </c>
      <c r="H20" s="25">
        <f t="shared" ref="H20" si="1">IF(ISERROR(VLOOKUP(C20,$A$6:$C$8,3,FALSE))=TRUE,0,VLOOKUP(C20,$A$6:$C$8,3,FALSE))</f>
        <v>0</v>
      </c>
      <c r="I20" s="25">
        <v>5</v>
      </c>
    </row>
    <row r="21" spans="1:9" x14ac:dyDescent="0.2">
      <c r="A21" s="57">
        <v>3</v>
      </c>
      <c r="B21" s="22" t="s">
        <v>27</v>
      </c>
      <c r="C21" s="23"/>
      <c r="D21" s="24"/>
      <c r="E21" s="24"/>
      <c r="G21" s="18"/>
      <c r="H21" s="24"/>
      <c r="I21" s="24"/>
    </row>
    <row r="22" spans="1:9" ht="25.5" x14ac:dyDescent="0.2">
      <c r="A22" s="13" t="s">
        <v>28</v>
      </c>
      <c r="B22" s="45" t="s">
        <v>29</v>
      </c>
      <c r="C22" s="29"/>
      <c r="D22" s="30"/>
      <c r="E22" s="30">
        <f t="shared" ref="E22:E23" si="2">F22</f>
        <v>1</v>
      </c>
      <c r="F22" s="12">
        <v>1</v>
      </c>
      <c r="H22" s="25">
        <f t="shared" ref="H22:H26" si="3">IF(ISERROR(VLOOKUP(C22,$A$6:$C$8,3,FALSE))=TRUE,0,VLOOKUP(C22,$A$6:$C$8,3,FALSE))</f>
        <v>0</v>
      </c>
      <c r="I22" s="25">
        <v>5</v>
      </c>
    </row>
    <row r="23" spans="1:9" ht="25.5" x14ac:dyDescent="0.2">
      <c r="A23" s="13" t="s">
        <v>30</v>
      </c>
      <c r="B23" s="45" t="s">
        <v>31</v>
      </c>
      <c r="C23" s="29"/>
      <c r="D23" s="30"/>
      <c r="E23" s="30">
        <f t="shared" si="2"/>
        <v>1</v>
      </c>
      <c r="F23" s="12">
        <v>1</v>
      </c>
      <c r="H23" s="25">
        <f t="shared" si="3"/>
        <v>0</v>
      </c>
      <c r="I23" s="25">
        <v>5</v>
      </c>
    </row>
    <row r="24" spans="1:9" ht="25.5" x14ac:dyDescent="0.2">
      <c r="A24" s="13" t="s">
        <v>32</v>
      </c>
      <c r="B24" s="46" t="s">
        <v>33</v>
      </c>
      <c r="C24" s="29"/>
      <c r="D24" s="30"/>
      <c r="E24" s="30"/>
      <c r="H24" s="25">
        <f t="shared" si="3"/>
        <v>0</v>
      </c>
      <c r="I24" s="25">
        <v>5</v>
      </c>
    </row>
    <row r="25" spans="1:9" ht="76.5" x14ac:dyDescent="0.2">
      <c r="A25" s="13" t="s">
        <v>34</v>
      </c>
      <c r="B25" s="47" t="s">
        <v>35</v>
      </c>
      <c r="C25" s="29"/>
      <c r="D25" s="30"/>
      <c r="E25" s="30"/>
      <c r="H25" s="25">
        <f t="shared" si="3"/>
        <v>0</v>
      </c>
      <c r="I25" s="25">
        <v>5</v>
      </c>
    </row>
    <row r="26" spans="1:9" ht="51" x14ac:dyDescent="0.2">
      <c r="A26" s="13" t="s">
        <v>36</v>
      </c>
      <c r="B26" s="47" t="s">
        <v>37</v>
      </c>
      <c r="C26" s="29"/>
      <c r="D26" s="30"/>
      <c r="E26" s="30"/>
      <c r="H26" s="25">
        <f t="shared" si="3"/>
        <v>0</v>
      </c>
      <c r="I26" s="25">
        <v>5</v>
      </c>
    </row>
    <row r="27" spans="1:9" x14ac:dyDescent="0.2">
      <c r="A27" s="57">
        <v>4</v>
      </c>
      <c r="B27" s="22" t="s">
        <v>38</v>
      </c>
      <c r="C27" s="23"/>
      <c r="D27" s="24"/>
      <c r="E27" s="24">
        <f t="shared" ref="E27:E57" si="4">F27</f>
        <v>0</v>
      </c>
      <c r="G27" s="18"/>
      <c r="H27" s="24"/>
      <c r="I27" s="24"/>
    </row>
    <row r="28" spans="1:9" ht="127.5" x14ac:dyDescent="0.2">
      <c r="A28" s="13" t="s">
        <v>39</v>
      </c>
      <c r="B28" s="45" t="s">
        <v>40</v>
      </c>
      <c r="C28" s="29"/>
      <c r="D28" s="30"/>
      <c r="E28" s="30">
        <f t="shared" si="4"/>
        <v>1</v>
      </c>
      <c r="F28" s="12">
        <v>1</v>
      </c>
      <c r="H28" s="25">
        <f t="shared" ref="H28:H57" si="5">IF(ISERROR(VLOOKUP(C28,$A$6:$C$8,3,FALSE))=TRUE,0,VLOOKUP(C28,$A$6:$C$8,3,FALSE))</f>
        <v>0</v>
      </c>
      <c r="I28" s="25">
        <v>5</v>
      </c>
    </row>
    <row r="29" spans="1:9" ht="89.25" x14ac:dyDescent="0.2">
      <c r="A29" s="13" t="s">
        <v>41</v>
      </c>
      <c r="B29" s="45" t="s">
        <v>42</v>
      </c>
      <c r="C29" s="29"/>
      <c r="D29" s="30"/>
      <c r="E29" s="30">
        <f t="shared" si="4"/>
        <v>1</v>
      </c>
      <c r="F29" s="12">
        <v>1</v>
      </c>
      <c r="H29" s="25">
        <f t="shared" si="5"/>
        <v>0</v>
      </c>
      <c r="I29" s="25">
        <v>5</v>
      </c>
    </row>
    <row r="30" spans="1:9" ht="25.5" x14ac:dyDescent="0.2">
      <c r="A30" s="13" t="s">
        <v>43</v>
      </c>
      <c r="B30" s="45" t="s">
        <v>44</v>
      </c>
      <c r="C30" s="29"/>
      <c r="D30" s="30"/>
      <c r="E30" s="30">
        <f t="shared" si="4"/>
        <v>1</v>
      </c>
      <c r="F30" s="12">
        <v>1</v>
      </c>
      <c r="H30" s="25">
        <f t="shared" si="5"/>
        <v>0</v>
      </c>
      <c r="I30" s="25">
        <v>5</v>
      </c>
    </row>
    <row r="31" spans="1:9" ht="25.5" x14ac:dyDescent="0.2">
      <c r="A31" s="13" t="s">
        <v>45</v>
      </c>
      <c r="B31" s="48" t="s">
        <v>46</v>
      </c>
      <c r="C31" s="29"/>
      <c r="D31" s="30"/>
      <c r="E31" s="30">
        <f t="shared" si="4"/>
        <v>1</v>
      </c>
      <c r="F31" s="12">
        <v>1</v>
      </c>
      <c r="H31" s="25">
        <f t="shared" si="5"/>
        <v>0</v>
      </c>
      <c r="I31" s="25">
        <v>5</v>
      </c>
    </row>
    <row r="32" spans="1:9" ht="25.5" x14ac:dyDescent="0.2">
      <c r="A32" s="13" t="s">
        <v>47</v>
      </c>
      <c r="B32" s="45" t="s">
        <v>48</v>
      </c>
      <c r="C32" s="29"/>
      <c r="D32" s="30"/>
      <c r="E32" s="30">
        <f t="shared" si="4"/>
        <v>1</v>
      </c>
      <c r="F32" s="12">
        <v>1</v>
      </c>
      <c r="H32" s="25">
        <f t="shared" si="5"/>
        <v>0</v>
      </c>
      <c r="I32" s="25">
        <v>5</v>
      </c>
    </row>
    <row r="33" spans="1:9" ht="89.25" x14ac:dyDescent="0.2">
      <c r="A33" s="13" t="s">
        <v>49</v>
      </c>
      <c r="B33" s="45" t="s">
        <v>50</v>
      </c>
      <c r="C33" s="29"/>
      <c r="D33" s="30"/>
      <c r="E33" s="30">
        <f t="shared" si="4"/>
        <v>1</v>
      </c>
      <c r="F33" s="12">
        <v>1</v>
      </c>
      <c r="H33" s="25">
        <f t="shared" si="5"/>
        <v>0</v>
      </c>
      <c r="I33" s="25">
        <v>5</v>
      </c>
    </row>
    <row r="34" spans="1:9" ht="51" x14ac:dyDescent="0.2">
      <c r="A34" s="13" t="s">
        <v>51</v>
      </c>
      <c r="B34" s="45" t="s">
        <v>52</v>
      </c>
      <c r="C34" s="29"/>
      <c r="D34" s="30"/>
      <c r="E34" s="30">
        <f t="shared" si="4"/>
        <v>1</v>
      </c>
      <c r="F34" s="12">
        <v>1</v>
      </c>
      <c r="H34" s="25">
        <f t="shared" si="5"/>
        <v>0</v>
      </c>
      <c r="I34" s="25">
        <v>5</v>
      </c>
    </row>
    <row r="35" spans="1:9" ht="25.5" x14ac:dyDescent="0.2">
      <c r="A35" s="13" t="s">
        <v>53</v>
      </c>
      <c r="B35" s="45" t="s">
        <v>54</v>
      </c>
      <c r="C35" s="29"/>
      <c r="D35" s="30"/>
      <c r="E35" s="30">
        <f t="shared" si="4"/>
        <v>1</v>
      </c>
      <c r="F35" s="12">
        <v>1</v>
      </c>
      <c r="H35" s="25">
        <f t="shared" si="5"/>
        <v>0</v>
      </c>
      <c r="I35" s="25">
        <v>5</v>
      </c>
    </row>
    <row r="36" spans="1:9" ht="51" x14ac:dyDescent="0.2">
      <c r="A36" s="13" t="s">
        <v>55</v>
      </c>
      <c r="B36" s="45" t="s">
        <v>56</v>
      </c>
      <c r="C36" s="29"/>
      <c r="D36" s="30"/>
      <c r="E36" s="30">
        <f t="shared" si="4"/>
        <v>1</v>
      </c>
      <c r="F36" s="12">
        <v>1</v>
      </c>
      <c r="H36" s="25">
        <f t="shared" si="5"/>
        <v>0</v>
      </c>
      <c r="I36" s="25">
        <v>5</v>
      </c>
    </row>
    <row r="37" spans="1:9" ht="25.5" x14ac:dyDescent="0.2">
      <c r="A37" s="13" t="s">
        <v>57</v>
      </c>
      <c r="B37" s="45" t="s">
        <v>58</v>
      </c>
      <c r="C37" s="29"/>
      <c r="D37" s="30"/>
      <c r="E37" s="30">
        <f t="shared" si="4"/>
        <v>1</v>
      </c>
      <c r="F37" s="12">
        <v>1</v>
      </c>
      <c r="H37" s="25">
        <f t="shared" si="5"/>
        <v>0</v>
      </c>
      <c r="I37" s="25">
        <v>5</v>
      </c>
    </row>
    <row r="38" spans="1:9" x14ac:dyDescent="0.2">
      <c r="A38" s="13" t="s">
        <v>59</v>
      </c>
      <c r="B38" s="45" t="s">
        <v>60</v>
      </c>
      <c r="C38" s="29"/>
      <c r="D38" s="30"/>
      <c r="E38" s="30">
        <f t="shared" si="4"/>
        <v>1</v>
      </c>
      <c r="F38" s="12">
        <v>1</v>
      </c>
      <c r="H38" s="25">
        <f t="shared" si="5"/>
        <v>0</v>
      </c>
      <c r="I38" s="25">
        <v>5</v>
      </c>
    </row>
    <row r="39" spans="1:9" ht="25.5" x14ac:dyDescent="0.2">
      <c r="A39" s="13" t="s">
        <v>61</v>
      </c>
      <c r="B39" s="45" t="s">
        <v>62</v>
      </c>
      <c r="C39" s="29"/>
      <c r="D39" s="30"/>
      <c r="E39" s="30">
        <f t="shared" si="4"/>
        <v>1</v>
      </c>
      <c r="F39" s="12">
        <v>1</v>
      </c>
      <c r="H39" s="25">
        <f t="shared" si="5"/>
        <v>0</v>
      </c>
      <c r="I39" s="25">
        <v>5</v>
      </c>
    </row>
    <row r="40" spans="1:9" ht="76.5" x14ac:dyDescent="0.2">
      <c r="A40" s="13" t="s">
        <v>63</v>
      </c>
      <c r="B40" s="49" t="s">
        <v>64</v>
      </c>
      <c r="C40" s="29"/>
      <c r="D40" s="30"/>
      <c r="E40" s="30">
        <f t="shared" si="4"/>
        <v>1</v>
      </c>
      <c r="F40" s="12">
        <v>1</v>
      </c>
      <c r="H40" s="25">
        <f t="shared" si="5"/>
        <v>0</v>
      </c>
      <c r="I40" s="25">
        <v>5</v>
      </c>
    </row>
    <row r="41" spans="1:9" ht="25.5" x14ac:dyDescent="0.2">
      <c r="A41" s="13" t="s">
        <v>65</v>
      </c>
      <c r="B41" s="45" t="s">
        <v>66</v>
      </c>
      <c r="C41" s="29"/>
      <c r="D41" s="30"/>
      <c r="E41" s="30">
        <f t="shared" si="4"/>
        <v>1</v>
      </c>
      <c r="F41" s="12">
        <v>1</v>
      </c>
      <c r="H41" s="25">
        <f t="shared" si="5"/>
        <v>0</v>
      </c>
      <c r="I41" s="25">
        <v>5</v>
      </c>
    </row>
    <row r="42" spans="1:9" ht="76.5" x14ac:dyDescent="0.2">
      <c r="A42" s="13" t="s">
        <v>67</v>
      </c>
      <c r="B42" s="49" t="s">
        <v>68</v>
      </c>
      <c r="C42" s="29"/>
      <c r="D42" s="30"/>
      <c r="E42" s="30">
        <f t="shared" si="4"/>
        <v>1</v>
      </c>
      <c r="F42" s="12">
        <v>1</v>
      </c>
      <c r="H42" s="25">
        <f t="shared" si="5"/>
        <v>0</v>
      </c>
      <c r="I42" s="25">
        <v>5</v>
      </c>
    </row>
    <row r="43" spans="1:9" ht="25.5" x14ac:dyDescent="0.2">
      <c r="A43" s="13" t="s">
        <v>69</v>
      </c>
      <c r="B43" s="45" t="s">
        <v>70</v>
      </c>
      <c r="C43" s="29"/>
      <c r="D43" s="30"/>
      <c r="E43" s="30">
        <f t="shared" si="4"/>
        <v>1</v>
      </c>
      <c r="F43" s="12">
        <v>1</v>
      </c>
      <c r="H43" s="25">
        <f t="shared" si="5"/>
        <v>0</v>
      </c>
      <c r="I43" s="25">
        <v>5</v>
      </c>
    </row>
    <row r="44" spans="1:9" ht="51" x14ac:dyDescent="0.2">
      <c r="A44" s="13" t="s">
        <v>71</v>
      </c>
      <c r="B44" s="44" t="s">
        <v>72</v>
      </c>
      <c r="C44" s="29"/>
      <c r="D44" s="30"/>
      <c r="E44" s="30">
        <f t="shared" si="4"/>
        <v>1</v>
      </c>
      <c r="F44" s="12">
        <v>1</v>
      </c>
      <c r="H44" s="25">
        <f t="shared" si="5"/>
        <v>0</v>
      </c>
      <c r="I44" s="25">
        <v>5</v>
      </c>
    </row>
    <row r="45" spans="1:9" ht="25.5" x14ac:dyDescent="0.2">
      <c r="A45" s="13" t="s">
        <v>73</v>
      </c>
      <c r="B45" s="45" t="s">
        <v>74</v>
      </c>
      <c r="C45" s="29"/>
      <c r="D45" s="30"/>
      <c r="E45" s="30">
        <f t="shared" si="4"/>
        <v>1</v>
      </c>
      <c r="F45" s="12">
        <v>1</v>
      </c>
      <c r="H45" s="25">
        <f t="shared" si="5"/>
        <v>0</v>
      </c>
      <c r="I45" s="25">
        <v>5</v>
      </c>
    </row>
    <row r="46" spans="1:9" ht="63.75" x14ac:dyDescent="0.2">
      <c r="A46" s="13" t="s">
        <v>75</v>
      </c>
      <c r="B46" s="45" t="s">
        <v>76</v>
      </c>
      <c r="C46" s="29"/>
      <c r="D46" s="30"/>
      <c r="E46" s="30">
        <f t="shared" si="4"/>
        <v>1</v>
      </c>
      <c r="F46" s="12">
        <v>1</v>
      </c>
      <c r="H46" s="25">
        <f t="shared" si="5"/>
        <v>0</v>
      </c>
      <c r="I46" s="25">
        <v>5</v>
      </c>
    </row>
    <row r="47" spans="1:9" ht="25.5" x14ac:dyDescent="0.2">
      <c r="A47" s="13" t="s">
        <v>77</v>
      </c>
      <c r="B47" s="45" t="s">
        <v>78</v>
      </c>
      <c r="C47" s="29"/>
      <c r="D47" s="30"/>
      <c r="E47" s="30">
        <f t="shared" si="4"/>
        <v>1</v>
      </c>
      <c r="F47" s="12">
        <v>1</v>
      </c>
      <c r="H47" s="25">
        <f t="shared" si="5"/>
        <v>0</v>
      </c>
      <c r="I47" s="25">
        <v>5</v>
      </c>
    </row>
    <row r="48" spans="1:9" ht="25.5" x14ac:dyDescent="0.2">
      <c r="A48" s="13" t="s">
        <v>79</v>
      </c>
      <c r="B48" s="45" t="s">
        <v>80</v>
      </c>
      <c r="C48" s="29"/>
      <c r="D48" s="30"/>
      <c r="E48" s="30">
        <f t="shared" si="4"/>
        <v>1</v>
      </c>
      <c r="F48" s="12">
        <v>1</v>
      </c>
      <c r="H48" s="25">
        <f t="shared" si="5"/>
        <v>0</v>
      </c>
      <c r="I48" s="25">
        <v>5</v>
      </c>
    </row>
    <row r="49" spans="1:9" ht="51" x14ac:dyDescent="0.2">
      <c r="A49" s="13" t="s">
        <v>81</v>
      </c>
      <c r="B49" s="45" t="s">
        <v>82</v>
      </c>
      <c r="C49" s="29"/>
      <c r="D49" s="30"/>
      <c r="E49" s="30">
        <f t="shared" si="4"/>
        <v>1</v>
      </c>
      <c r="F49" s="12">
        <v>1</v>
      </c>
      <c r="H49" s="25">
        <f t="shared" si="5"/>
        <v>0</v>
      </c>
      <c r="I49" s="25">
        <v>5</v>
      </c>
    </row>
    <row r="50" spans="1:9" ht="25.5" x14ac:dyDescent="0.2">
      <c r="A50" s="13" t="s">
        <v>83</v>
      </c>
      <c r="B50" s="45" t="s">
        <v>84</v>
      </c>
      <c r="C50" s="29"/>
      <c r="D50" s="30"/>
      <c r="E50" s="30">
        <f t="shared" si="4"/>
        <v>1</v>
      </c>
      <c r="F50" s="12">
        <v>1</v>
      </c>
      <c r="H50" s="25">
        <f t="shared" si="5"/>
        <v>0</v>
      </c>
      <c r="I50" s="25">
        <v>5</v>
      </c>
    </row>
    <row r="51" spans="1:9" ht="25.5" x14ac:dyDescent="0.2">
      <c r="A51" s="13" t="s">
        <v>85</v>
      </c>
      <c r="B51" s="45" t="s">
        <v>86</v>
      </c>
      <c r="C51" s="29"/>
      <c r="D51" s="30"/>
      <c r="E51" s="30">
        <f t="shared" si="4"/>
        <v>1</v>
      </c>
      <c r="F51" s="12">
        <v>1</v>
      </c>
      <c r="H51" s="25">
        <f t="shared" si="5"/>
        <v>0</v>
      </c>
      <c r="I51" s="25">
        <v>5</v>
      </c>
    </row>
    <row r="52" spans="1:9" ht="38.25" x14ac:dyDescent="0.2">
      <c r="A52" s="13" t="s">
        <v>87</v>
      </c>
      <c r="B52" s="45" t="s">
        <v>88</v>
      </c>
      <c r="C52" s="29"/>
      <c r="D52" s="30"/>
      <c r="E52" s="30">
        <f t="shared" si="4"/>
        <v>1</v>
      </c>
      <c r="F52" s="12">
        <v>1</v>
      </c>
      <c r="H52" s="25">
        <f t="shared" si="5"/>
        <v>0</v>
      </c>
      <c r="I52" s="25">
        <v>5</v>
      </c>
    </row>
    <row r="53" spans="1:9" x14ac:dyDescent="0.2">
      <c r="A53" s="13" t="s">
        <v>89</v>
      </c>
      <c r="B53" s="50" t="s">
        <v>90</v>
      </c>
      <c r="C53" s="29"/>
      <c r="D53" s="30"/>
      <c r="E53" s="30">
        <f t="shared" si="4"/>
        <v>1</v>
      </c>
      <c r="F53" s="12">
        <v>1</v>
      </c>
      <c r="H53" s="25">
        <f t="shared" si="5"/>
        <v>0</v>
      </c>
      <c r="I53" s="25">
        <v>5</v>
      </c>
    </row>
    <row r="54" spans="1:9" ht="191.25" x14ac:dyDescent="0.2">
      <c r="A54" s="13" t="s">
        <v>91</v>
      </c>
      <c r="B54" s="50" t="s">
        <v>92</v>
      </c>
      <c r="C54" s="29"/>
      <c r="D54" s="30"/>
      <c r="E54" s="30">
        <f t="shared" si="4"/>
        <v>1</v>
      </c>
      <c r="F54" s="12">
        <v>1</v>
      </c>
      <c r="H54" s="25">
        <f t="shared" si="5"/>
        <v>0</v>
      </c>
      <c r="I54" s="25">
        <v>5</v>
      </c>
    </row>
    <row r="55" spans="1:9" ht="51" x14ac:dyDescent="0.2">
      <c r="A55" s="13" t="s">
        <v>93</v>
      </c>
      <c r="B55" s="45" t="s">
        <v>94</v>
      </c>
      <c r="C55" s="29"/>
      <c r="D55" s="30"/>
      <c r="E55" s="30">
        <f t="shared" si="4"/>
        <v>1</v>
      </c>
      <c r="F55" s="12">
        <v>1</v>
      </c>
      <c r="H55" s="25">
        <f t="shared" si="5"/>
        <v>0</v>
      </c>
      <c r="I55" s="25">
        <v>5</v>
      </c>
    </row>
    <row r="56" spans="1:9" x14ac:dyDescent="0.2">
      <c r="A56" s="13" t="s">
        <v>95</v>
      </c>
      <c r="B56" s="45" t="s">
        <v>96</v>
      </c>
      <c r="C56" s="29"/>
      <c r="D56" s="30"/>
      <c r="E56" s="30">
        <f t="shared" si="4"/>
        <v>1</v>
      </c>
      <c r="F56" s="12">
        <v>1</v>
      </c>
      <c r="H56" s="25">
        <f t="shared" si="5"/>
        <v>0</v>
      </c>
      <c r="I56" s="25">
        <v>5</v>
      </c>
    </row>
    <row r="57" spans="1:9" ht="25.5" x14ac:dyDescent="0.2">
      <c r="A57" s="13" t="s">
        <v>97</v>
      </c>
      <c r="B57" s="45" t="s">
        <v>98</v>
      </c>
      <c r="C57" s="29"/>
      <c r="D57" s="30"/>
      <c r="E57" s="30">
        <f t="shared" si="4"/>
        <v>1</v>
      </c>
      <c r="F57" s="12">
        <v>1</v>
      </c>
      <c r="H57" s="25">
        <f t="shared" si="5"/>
        <v>0</v>
      </c>
      <c r="I57" s="25">
        <v>5</v>
      </c>
    </row>
    <row r="58" spans="1:9" x14ac:dyDescent="0.2">
      <c r="A58" s="57">
        <v>5</v>
      </c>
      <c r="B58" s="22" t="s">
        <v>99</v>
      </c>
      <c r="C58" s="23"/>
      <c r="D58" s="24"/>
      <c r="E58" s="24"/>
      <c r="G58" s="18"/>
      <c r="H58" s="24"/>
      <c r="I58" s="24"/>
    </row>
    <row r="59" spans="1:9" ht="25.5" x14ac:dyDescent="0.2">
      <c r="A59" s="13" t="s">
        <v>100</v>
      </c>
      <c r="B59" s="45" t="s">
        <v>101</v>
      </c>
      <c r="C59" s="29"/>
      <c r="D59" s="30"/>
      <c r="E59" s="30">
        <f t="shared" ref="E59:E69" si="6">F59</f>
        <v>1</v>
      </c>
      <c r="F59" s="12">
        <v>1</v>
      </c>
      <c r="H59" s="25">
        <f t="shared" ref="H59:H69" si="7">IF(ISERROR(VLOOKUP(C59,$A$6:$C$8,3,FALSE))=TRUE,0,VLOOKUP(C59,$A$6:$C$8,3,FALSE))</f>
        <v>0</v>
      </c>
      <c r="I59" s="25">
        <v>5</v>
      </c>
    </row>
    <row r="60" spans="1:9" ht="409.5" x14ac:dyDescent="0.2">
      <c r="A60" s="13" t="s">
        <v>102</v>
      </c>
      <c r="B60" s="49" t="s">
        <v>103</v>
      </c>
      <c r="C60" s="29"/>
      <c r="D60" s="30"/>
      <c r="E60" s="30">
        <f t="shared" si="6"/>
        <v>1</v>
      </c>
      <c r="F60" s="12">
        <v>1</v>
      </c>
      <c r="H60" s="25">
        <f t="shared" si="7"/>
        <v>0</v>
      </c>
      <c r="I60" s="25">
        <v>5</v>
      </c>
    </row>
    <row r="61" spans="1:9" ht="38.25" x14ac:dyDescent="0.2">
      <c r="A61" s="13" t="s">
        <v>104</v>
      </c>
      <c r="B61" s="45" t="s">
        <v>105</v>
      </c>
      <c r="C61" s="29"/>
      <c r="D61" s="30"/>
      <c r="E61" s="30">
        <f t="shared" si="6"/>
        <v>1</v>
      </c>
      <c r="F61" s="12">
        <v>1</v>
      </c>
      <c r="H61" s="25">
        <f t="shared" si="7"/>
        <v>0</v>
      </c>
      <c r="I61" s="25">
        <v>5</v>
      </c>
    </row>
    <row r="62" spans="1:9" ht="25.5" x14ac:dyDescent="0.2">
      <c r="A62" s="13" t="s">
        <v>106</v>
      </c>
      <c r="B62" s="45" t="s">
        <v>107</v>
      </c>
      <c r="C62" s="29"/>
      <c r="D62" s="30"/>
      <c r="E62" s="30">
        <f t="shared" si="6"/>
        <v>1</v>
      </c>
      <c r="F62" s="12">
        <v>1</v>
      </c>
      <c r="H62" s="25">
        <f t="shared" si="7"/>
        <v>0</v>
      </c>
      <c r="I62" s="25">
        <v>5</v>
      </c>
    </row>
    <row r="63" spans="1:9" x14ac:dyDescent="0.2">
      <c r="A63" s="13" t="s">
        <v>108</v>
      </c>
      <c r="B63" s="45" t="s">
        <v>109</v>
      </c>
      <c r="C63" s="29"/>
      <c r="D63" s="30"/>
      <c r="E63" s="30">
        <f t="shared" si="6"/>
        <v>1</v>
      </c>
      <c r="F63" s="12">
        <v>1</v>
      </c>
      <c r="H63" s="25">
        <f t="shared" si="7"/>
        <v>0</v>
      </c>
      <c r="I63" s="25">
        <v>5</v>
      </c>
    </row>
    <row r="64" spans="1:9" x14ac:dyDescent="0.2">
      <c r="A64" s="13" t="s">
        <v>110</v>
      </c>
      <c r="B64" s="45" t="s">
        <v>111</v>
      </c>
      <c r="C64" s="29"/>
      <c r="D64" s="30"/>
      <c r="E64" s="30">
        <f t="shared" si="6"/>
        <v>1</v>
      </c>
      <c r="F64" s="12">
        <v>1</v>
      </c>
      <c r="H64" s="25">
        <f t="shared" si="7"/>
        <v>0</v>
      </c>
      <c r="I64" s="25">
        <v>5</v>
      </c>
    </row>
    <row r="65" spans="1:9" x14ac:dyDescent="0.2">
      <c r="A65" s="13" t="s">
        <v>112</v>
      </c>
      <c r="B65" s="45" t="s">
        <v>113</v>
      </c>
      <c r="C65" s="29"/>
      <c r="D65" s="30"/>
      <c r="E65" s="30">
        <f t="shared" si="6"/>
        <v>1</v>
      </c>
      <c r="F65" s="12">
        <v>1</v>
      </c>
      <c r="H65" s="25">
        <f t="shared" si="7"/>
        <v>0</v>
      </c>
      <c r="I65" s="25">
        <v>5</v>
      </c>
    </row>
    <row r="66" spans="1:9" ht="51" x14ac:dyDescent="0.2">
      <c r="A66" s="13" t="s">
        <v>114</v>
      </c>
      <c r="B66" s="51" t="s">
        <v>115</v>
      </c>
      <c r="C66" s="29"/>
      <c r="D66" s="30"/>
      <c r="E66" s="30">
        <f t="shared" si="6"/>
        <v>1</v>
      </c>
      <c r="F66" s="12">
        <v>1</v>
      </c>
      <c r="H66" s="25">
        <f t="shared" si="7"/>
        <v>0</v>
      </c>
      <c r="I66" s="25">
        <v>5</v>
      </c>
    </row>
    <row r="67" spans="1:9" ht="38.25" x14ac:dyDescent="0.2">
      <c r="A67" s="13" t="s">
        <v>116</v>
      </c>
      <c r="B67" s="50" t="s">
        <v>117</v>
      </c>
      <c r="C67" s="29"/>
      <c r="D67" s="30"/>
      <c r="E67" s="30">
        <f t="shared" si="6"/>
        <v>1</v>
      </c>
      <c r="F67" s="12">
        <v>1</v>
      </c>
      <c r="H67" s="25">
        <f t="shared" si="7"/>
        <v>0</v>
      </c>
      <c r="I67" s="25">
        <v>5</v>
      </c>
    </row>
    <row r="68" spans="1:9" ht="25.5" x14ac:dyDescent="0.2">
      <c r="A68" s="13" t="s">
        <v>118</v>
      </c>
      <c r="B68" s="50" t="s">
        <v>119</v>
      </c>
      <c r="C68" s="29"/>
      <c r="D68" s="30"/>
      <c r="E68" s="30">
        <f t="shared" si="6"/>
        <v>1</v>
      </c>
      <c r="F68" s="12">
        <v>1</v>
      </c>
      <c r="H68" s="25">
        <f t="shared" si="7"/>
        <v>0</v>
      </c>
      <c r="I68" s="25">
        <v>5</v>
      </c>
    </row>
    <row r="69" spans="1:9" ht="25.5" x14ac:dyDescent="0.2">
      <c r="A69" s="13" t="s">
        <v>120</v>
      </c>
      <c r="B69" s="50" t="s">
        <v>121</v>
      </c>
      <c r="C69" s="29"/>
      <c r="D69" s="30"/>
      <c r="E69" s="30">
        <f t="shared" si="6"/>
        <v>1</v>
      </c>
      <c r="F69" s="12">
        <v>1</v>
      </c>
      <c r="H69" s="25">
        <f t="shared" si="7"/>
        <v>0</v>
      </c>
      <c r="I69" s="25">
        <v>5</v>
      </c>
    </row>
    <row r="70" spans="1:9" x14ac:dyDescent="0.2">
      <c r="A70" s="57">
        <v>6</v>
      </c>
      <c r="B70" s="22" t="s">
        <v>122</v>
      </c>
      <c r="C70" s="24"/>
      <c r="D70" s="24"/>
      <c r="E70" s="30"/>
      <c r="G70" s="18"/>
      <c r="H70" s="24"/>
      <c r="I70" s="24"/>
    </row>
    <row r="71" spans="1:9" x14ac:dyDescent="0.2">
      <c r="A71" s="31" t="s">
        <v>123</v>
      </c>
      <c r="B71" s="45" t="s">
        <v>124</v>
      </c>
      <c r="C71" s="29"/>
      <c r="D71" s="30"/>
      <c r="E71" s="30">
        <f t="shared" ref="E71:E80" si="8">F71</f>
        <v>1</v>
      </c>
      <c r="F71" s="12">
        <v>1</v>
      </c>
      <c r="H71" s="25">
        <f t="shared" ref="H71:H80" si="9">IF(ISERROR(VLOOKUP(C71,$A$6:$C$8,3,FALSE))=TRUE,0,VLOOKUP(C71,$A$6:$C$8,3,FALSE))</f>
        <v>0</v>
      </c>
      <c r="I71" s="25">
        <v>5</v>
      </c>
    </row>
    <row r="72" spans="1:9" ht="89.25" x14ac:dyDescent="0.2">
      <c r="A72" s="31" t="s">
        <v>125</v>
      </c>
      <c r="B72" s="45" t="s">
        <v>126</v>
      </c>
      <c r="C72" s="29"/>
      <c r="D72" s="30"/>
      <c r="E72" s="30">
        <f t="shared" si="8"/>
        <v>1</v>
      </c>
      <c r="F72" s="12">
        <v>1</v>
      </c>
      <c r="H72" s="25">
        <f t="shared" si="9"/>
        <v>0</v>
      </c>
      <c r="I72" s="25">
        <v>5</v>
      </c>
    </row>
    <row r="73" spans="1:9" ht="114.75" x14ac:dyDescent="0.2">
      <c r="A73" s="31" t="s">
        <v>127</v>
      </c>
      <c r="B73" s="45" t="s">
        <v>128</v>
      </c>
      <c r="C73" s="29"/>
      <c r="D73" s="30"/>
      <c r="E73" s="30">
        <f t="shared" si="8"/>
        <v>1</v>
      </c>
      <c r="F73" s="12">
        <v>1</v>
      </c>
      <c r="H73" s="25">
        <f t="shared" si="9"/>
        <v>0</v>
      </c>
      <c r="I73" s="25">
        <v>5</v>
      </c>
    </row>
    <row r="74" spans="1:9" ht="25.5" x14ac:dyDescent="0.2">
      <c r="A74" s="31" t="s">
        <v>129</v>
      </c>
      <c r="B74" s="45" t="s">
        <v>130</v>
      </c>
      <c r="C74" s="29"/>
      <c r="D74" s="30"/>
      <c r="E74" s="30">
        <f t="shared" si="8"/>
        <v>1</v>
      </c>
      <c r="F74" s="12">
        <v>1</v>
      </c>
      <c r="H74" s="25">
        <f t="shared" si="9"/>
        <v>0</v>
      </c>
      <c r="I74" s="25">
        <v>5</v>
      </c>
    </row>
    <row r="75" spans="1:9" ht="25.5" x14ac:dyDescent="0.2">
      <c r="A75" s="31" t="s">
        <v>131</v>
      </c>
      <c r="B75" s="45" t="s">
        <v>132</v>
      </c>
      <c r="C75" s="29"/>
      <c r="D75" s="30"/>
      <c r="E75" s="30">
        <f t="shared" si="8"/>
        <v>1</v>
      </c>
      <c r="F75" s="12">
        <v>1</v>
      </c>
      <c r="H75" s="25">
        <f t="shared" si="9"/>
        <v>0</v>
      </c>
      <c r="I75" s="25">
        <v>5</v>
      </c>
    </row>
    <row r="76" spans="1:9" ht="38.25" x14ac:dyDescent="0.2">
      <c r="A76" s="31" t="s">
        <v>133</v>
      </c>
      <c r="B76" s="46" t="s">
        <v>134</v>
      </c>
      <c r="C76" s="29"/>
      <c r="D76" s="30"/>
      <c r="E76" s="30">
        <f t="shared" si="8"/>
        <v>1</v>
      </c>
      <c r="F76" s="12">
        <v>1</v>
      </c>
      <c r="H76" s="25">
        <f t="shared" si="9"/>
        <v>0</v>
      </c>
      <c r="I76" s="25">
        <v>5</v>
      </c>
    </row>
    <row r="77" spans="1:9" x14ac:dyDescent="0.2">
      <c r="A77" s="31" t="s">
        <v>135</v>
      </c>
      <c r="B77" s="46" t="s">
        <v>136</v>
      </c>
      <c r="C77" s="29"/>
      <c r="D77" s="30"/>
      <c r="E77" s="30">
        <f t="shared" si="8"/>
        <v>1</v>
      </c>
      <c r="F77" s="12">
        <v>1</v>
      </c>
      <c r="H77" s="25">
        <f t="shared" si="9"/>
        <v>0</v>
      </c>
      <c r="I77" s="25">
        <v>5</v>
      </c>
    </row>
    <row r="78" spans="1:9" x14ac:dyDescent="0.2">
      <c r="A78" s="31" t="s">
        <v>137</v>
      </c>
      <c r="B78" s="46" t="s">
        <v>138</v>
      </c>
      <c r="C78" s="29"/>
      <c r="D78" s="30"/>
      <c r="E78" s="30">
        <f t="shared" si="8"/>
        <v>1</v>
      </c>
      <c r="F78" s="12">
        <v>1</v>
      </c>
      <c r="H78" s="25">
        <f t="shared" si="9"/>
        <v>0</v>
      </c>
      <c r="I78" s="25">
        <v>5</v>
      </c>
    </row>
    <row r="79" spans="1:9" ht="25.5" x14ac:dyDescent="0.2">
      <c r="A79" s="31" t="s">
        <v>139</v>
      </c>
      <c r="B79" s="47" t="s">
        <v>140</v>
      </c>
      <c r="C79" s="29"/>
      <c r="D79" s="30"/>
      <c r="E79" s="30">
        <f t="shared" si="8"/>
        <v>1</v>
      </c>
      <c r="F79" s="12">
        <v>1</v>
      </c>
      <c r="H79" s="25">
        <f t="shared" si="9"/>
        <v>0</v>
      </c>
      <c r="I79" s="25">
        <v>5</v>
      </c>
    </row>
    <row r="80" spans="1:9" ht="25.5" x14ac:dyDescent="0.2">
      <c r="A80" s="31" t="s">
        <v>141</v>
      </c>
      <c r="B80" s="45" t="s">
        <v>142</v>
      </c>
      <c r="C80" s="29"/>
      <c r="D80" s="30"/>
      <c r="E80" s="30">
        <f t="shared" si="8"/>
        <v>1</v>
      </c>
      <c r="F80" s="12">
        <v>1</v>
      </c>
      <c r="H80" s="25">
        <f t="shared" si="9"/>
        <v>0</v>
      </c>
      <c r="I80" s="25">
        <v>5</v>
      </c>
    </row>
    <row r="81" spans="1:9" x14ac:dyDescent="0.2">
      <c r="A81" s="58">
        <v>7</v>
      </c>
      <c r="B81" s="22" t="s">
        <v>143</v>
      </c>
      <c r="C81" s="24"/>
      <c r="D81" s="24"/>
      <c r="E81" s="30"/>
      <c r="G81" s="18"/>
      <c r="H81" s="24"/>
      <c r="I81" s="24"/>
    </row>
    <row r="82" spans="1:9" ht="38.25" x14ac:dyDescent="0.2">
      <c r="A82" s="13" t="s">
        <v>144</v>
      </c>
      <c r="B82" s="47" t="s">
        <v>145</v>
      </c>
      <c r="C82" s="29"/>
      <c r="D82" s="30"/>
      <c r="E82" s="30">
        <f t="shared" ref="E82:E106" si="10">F82</f>
        <v>1</v>
      </c>
      <c r="F82" s="12">
        <v>1</v>
      </c>
      <c r="H82" s="25">
        <f t="shared" ref="H82:H106" si="11">IF(ISERROR(VLOOKUP(C82,$A$6:$C$8,3,FALSE))=TRUE,0,VLOOKUP(C82,$A$6:$C$8,3,FALSE))</f>
        <v>0</v>
      </c>
      <c r="I82" s="25">
        <v>5</v>
      </c>
    </row>
    <row r="83" spans="1:9" ht="25.5" x14ac:dyDescent="0.2">
      <c r="A83" s="13" t="s">
        <v>146</v>
      </c>
      <c r="B83" s="46" t="s">
        <v>147</v>
      </c>
      <c r="C83" s="29"/>
      <c r="D83" s="30"/>
      <c r="E83" s="30">
        <f t="shared" si="10"/>
        <v>1</v>
      </c>
      <c r="F83" s="12">
        <v>1</v>
      </c>
      <c r="H83" s="25">
        <f t="shared" si="11"/>
        <v>0</v>
      </c>
      <c r="I83" s="25">
        <v>5</v>
      </c>
    </row>
    <row r="84" spans="1:9" ht="51" x14ac:dyDescent="0.2">
      <c r="A84" s="13" t="s">
        <v>148</v>
      </c>
      <c r="B84" s="46" t="s">
        <v>149</v>
      </c>
      <c r="C84" s="29"/>
      <c r="D84" s="30"/>
      <c r="E84" s="30">
        <f t="shared" si="10"/>
        <v>1</v>
      </c>
      <c r="F84" s="12">
        <v>1</v>
      </c>
      <c r="H84" s="25">
        <f t="shared" si="11"/>
        <v>0</v>
      </c>
      <c r="I84" s="25">
        <v>5</v>
      </c>
    </row>
    <row r="85" spans="1:9" x14ac:dyDescent="0.2">
      <c r="A85" s="13" t="s">
        <v>150</v>
      </c>
      <c r="B85" s="46" t="s">
        <v>151</v>
      </c>
      <c r="C85" s="29"/>
      <c r="D85" s="30"/>
      <c r="E85" s="30">
        <f t="shared" si="10"/>
        <v>1</v>
      </c>
      <c r="F85" s="12">
        <v>1</v>
      </c>
      <c r="H85" s="25">
        <f t="shared" si="11"/>
        <v>0</v>
      </c>
      <c r="I85" s="25">
        <v>5</v>
      </c>
    </row>
    <row r="86" spans="1:9" x14ac:dyDescent="0.2">
      <c r="A86" s="13" t="s">
        <v>152</v>
      </c>
      <c r="B86" s="46" t="s">
        <v>153</v>
      </c>
      <c r="C86" s="29"/>
      <c r="D86" s="30"/>
      <c r="E86" s="30">
        <f t="shared" si="10"/>
        <v>1</v>
      </c>
      <c r="F86" s="12">
        <v>1</v>
      </c>
      <c r="H86" s="25">
        <f t="shared" si="11"/>
        <v>0</v>
      </c>
      <c r="I86" s="25">
        <v>5</v>
      </c>
    </row>
    <row r="87" spans="1:9" x14ac:dyDescent="0.2">
      <c r="A87" s="13" t="s">
        <v>154</v>
      </c>
      <c r="B87" s="46" t="s">
        <v>155</v>
      </c>
      <c r="C87" s="29"/>
      <c r="D87" s="30"/>
      <c r="E87" s="30">
        <f t="shared" si="10"/>
        <v>1</v>
      </c>
      <c r="F87" s="12">
        <v>1</v>
      </c>
      <c r="H87" s="25">
        <f t="shared" si="11"/>
        <v>0</v>
      </c>
      <c r="I87" s="25">
        <v>5</v>
      </c>
    </row>
    <row r="88" spans="1:9" ht="25.5" x14ac:dyDescent="0.2">
      <c r="A88" s="13" t="s">
        <v>156</v>
      </c>
      <c r="B88" s="47" t="s">
        <v>157</v>
      </c>
      <c r="C88" s="29"/>
      <c r="D88" s="30"/>
      <c r="E88" s="30">
        <f t="shared" si="10"/>
        <v>1</v>
      </c>
      <c r="F88" s="12">
        <v>1</v>
      </c>
      <c r="H88" s="25">
        <f t="shared" si="11"/>
        <v>0</v>
      </c>
      <c r="I88" s="25">
        <v>5</v>
      </c>
    </row>
    <row r="89" spans="1:9" ht="76.5" x14ac:dyDescent="0.2">
      <c r="A89" s="13" t="s">
        <v>158</v>
      </c>
      <c r="B89" s="47" t="s">
        <v>159</v>
      </c>
      <c r="C89" s="29"/>
      <c r="D89" s="30"/>
      <c r="E89" s="30">
        <f t="shared" si="10"/>
        <v>1</v>
      </c>
      <c r="F89" s="12">
        <v>1</v>
      </c>
      <c r="H89" s="25">
        <f t="shared" si="11"/>
        <v>0</v>
      </c>
      <c r="I89" s="25">
        <v>5</v>
      </c>
    </row>
    <row r="90" spans="1:9" ht="25.5" x14ac:dyDescent="0.2">
      <c r="A90" s="13" t="s">
        <v>160</v>
      </c>
      <c r="B90" s="47" t="s">
        <v>161</v>
      </c>
      <c r="C90" s="29"/>
      <c r="D90" s="30"/>
      <c r="E90" s="30">
        <f t="shared" si="10"/>
        <v>1</v>
      </c>
      <c r="F90" s="12">
        <v>1</v>
      </c>
      <c r="H90" s="25">
        <f t="shared" si="11"/>
        <v>0</v>
      </c>
      <c r="I90" s="25">
        <v>5</v>
      </c>
    </row>
    <row r="91" spans="1:9" ht="38.25" x14ac:dyDescent="0.2">
      <c r="A91" s="13" t="s">
        <v>162</v>
      </c>
      <c r="B91" s="46" t="s">
        <v>163</v>
      </c>
      <c r="C91" s="29"/>
      <c r="D91" s="30"/>
      <c r="E91" s="30">
        <f t="shared" si="10"/>
        <v>1</v>
      </c>
      <c r="F91" s="12">
        <v>1</v>
      </c>
      <c r="H91" s="25">
        <f t="shared" si="11"/>
        <v>0</v>
      </c>
      <c r="I91" s="25">
        <v>5</v>
      </c>
    </row>
    <row r="92" spans="1:9" ht="25.5" x14ac:dyDescent="0.2">
      <c r="A92" s="13" t="s">
        <v>164</v>
      </c>
      <c r="B92" s="52" t="s">
        <v>165</v>
      </c>
      <c r="C92" s="29"/>
      <c r="D92" s="30"/>
      <c r="E92" s="30">
        <f t="shared" si="10"/>
        <v>1</v>
      </c>
      <c r="F92" s="12">
        <v>1</v>
      </c>
      <c r="H92" s="25">
        <f t="shared" si="11"/>
        <v>0</v>
      </c>
      <c r="I92" s="25">
        <v>5</v>
      </c>
    </row>
    <row r="93" spans="1:9" ht="25.5" x14ac:dyDescent="0.2">
      <c r="A93" s="13" t="s">
        <v>166</v>
      </c>
      <c r="B93" s="47" t="s">
        <v>167</v>
      </c>
      <c r="C93" s="29"/>
      <c r="D93" s="30"/>
      <c r="E93" s="30">
        <f t="shared" si="10"/>
        <v>1</v>
      </c>
      <c r="F93" s="12">
        <v>1</v>
      </c>
      <c r="H93" s="25">
        <f t="shared" si="11"/>
        <v>0</v>
      </c>
      <c r="I93" s="25">
        <v>5</v>
      </c>
    </row>
    <row r="94" spans="1:9" ht="38.25" x14ac:dyDescent="0.2">
      <c r="A94" s="13" t="s">
        <v>168</v>
      </c>
      <c r="B94" s="47" t="s">
        <v>169</v>
      </c>
      <c r="C94" s="29"/>
      <c r="D94" s="30"/>
      <c r="E94" s="30">
        <f t="shared" si="10"/>
        <v>1</v>
      </c>
      <c r="F94" s="12">
        <v>1</v>
      </c>
      <c r="H94" s="25">
        <f t="shared" si="11"/>
        <v>0</v>
      </c>
      <c r="I94" s="25">
        <v>5</v>
      </c>
    </row>
    <row r="95" spans="1:9" ht="165.75" x14ac:dyDescent="0.2">
      <c r="A95" s="13" t="s">
        <v>170</v>
      </c>
      <c r="B95" s="53" t="s">
        <v>171</v>
      </c>
      <c r="C95" s="29"/>
      <c r="D95" s="30"/>
      <c r="E95" s="30">
        <f t="shared" si="10"/>
        <v>1</v>
      </c>
      <c r="F95" s="12">
        <v>1</v>
      </c>
      <c r="H95" s="25">
        <f t="shared" si="11"/>
        <v>0</v>
      </c>
      <c r="I95" s="25">
        <v>5</v>
      </c>
    </row>
    <row r="96" spans="1:9" ht="38.25" x14ac:dyDescent="0.2">
      <c r="A96" s="13" t="s">
        <v>172</v>
      </c>
      <c r="B96" s="47" t="s">
        <v>173</v>
      </c>
      <c r="C96" s="29"/>
      <c r="D96" s="30"/>
      <c r="E96" s="30">
        <f t="shared" si="10"/>
        <v>1</v>
      </c>
      <c r="F96" s="12">
        <v>1</v>
      </c>
      <c r="H96" s="25">
        <f t="shared" si="11"/>
        <v>0</v>
      </c>
      <c r="I96" s="25">
        <v>5</v>
      </c>
    </row>
    <row r="97" spans="1:9" ht="25.5" x14ac:dyDescent="0.2">
      <c r="A97" s="13" t="s">
        <v>174</v>
      </c>
      <c r="B97" s="46" t="s">
        <v>175</v>
      </c>
      <c r="C97" s="29"/>
      <c r="D97" s="30"/>
      <c r="E97" s="30">
        <f t="shared" si="10"/>
        <v>1</v>
      </c>
      <c r="F97" s="12">
        <v>1</v>
      </c>
      <c r="H97" s="25">
        <f t="shared" si="11"/>
        <v>0</v>
      </c>
      <c r="I97" s="25">
        <v>5</v>
      </c>
    </row>
    <row r="98" spans="1:9" ht="63.75" x14ac:dyDescent="0.2">
      <c r="A98" s="13" t="s">
        <v>176</v>
      </c>
      <c r="B98" s="47" t="s">
        <v>177</v>
      </c>
      <c r="C98" s="29"/>
      <c r="D98" s="30"/>
      <c r="E98" s="30">
        <f t="shared" si="10"/>
        <v>1</v>
      </c>
      <c r="F98" s="12">
        <v>1</v>
      </c>
      <c r="H98" s="25">
        <f t="shared" si="11"/>
        <v>0</v>
      </c>
      <c r="I98" s="25">
        <v>5</v>
      </c>
    </row>
    <row r="99" spans="1:9" ht="25.5" x14ac:dyDescent="0.2">
      <c r="A99" s="13" t="s">
        <v>178</v>
      </c>
      <c r="B99" s="47" t="s">
        <v>179</v>
      </c>
      <c r="C99" s="29"/>
      <c r="D99" s="30"/>
      <c r="E99" s="30">
        <f t="shared" si="10"/>
        <v>1</v>
      </c>
      <c r="F99" s="12">
        <v>1</v>
      </c>
      <c r="H99" s="25">
        <f t="shared" si="11"/>
        <v>0</v>
      </c>
      <c r="I99" s="25">
        <v>5</v>
      </c>
    </row>
    <row r="100" spans="1:9" ht="25.5" x14ac:dyDescent="0.2">
      <c r="A100" s="13" t="s">
        <v>180</v>
      </c>
      <c r="B100" s="46" t="s">
        <v>181</v>
      </c>
      <c r="C100" s="29"/>
      <c r="D100" s="30"/>
      <c r="E100" s="30">
        <f t="shared" si="10"/>
        <v>1</v>
      </c>
      <c r="F100" s="12">
        <v>1</v>
      </c>
      <c r="H100" s="25">
        <f t="shared" si="11"/>
        <v>0</v>
      </c>
      <c r="I100" s="25">
        <v>5</v>
      </c>
    </row>
    <row r="101" spans="1:9" ht="38.25" x14ac:dyDescent="0.2">
      <c r="A101" s="13" t="s">
        <v>182</v>
      </c>
      <c r="B101" s="47" t="s">
        <v>183</v>
      </c>
      <c r="C101" s="29"/>
      <c r="D101" s="30"/>
      <c r="E101" s="30">
        <f t="shared" si="10"/>
        <v>1</v>
      </c>
      <c r="F101" s="12">
        <v>1</v>
      </c>
      <c r="H101" s="25">
        <f t="shared" si="11"/>
        <v>0</v>
      </c>
      <c r="I101" s="25">
        <v>5</v>
      </c>
    </row>
    <row r="102" spans="1:9" ht="63.75" x14ac:dyDescent="0.2">
      <c r="A102" s="13" t="s">
        <v>184</v>
      </c>
      <c r="B102" s="47" t="s">
        <v>185</v>
      </c>
      <c r="C102" s="29"/>
      <c r="D102" s="30"/>
      <c r="E102" s="30">
        <f t="shared" si="10"/>
        <v>1</v>
      </c>
      <c r="F102" s="12">
        <v>1</v>
      </c>
      <c r="H102" s="25">
        <f t="shared" si="11"/>
        <v>0</v>
      </c>
      <c r="I102" s="25">
        <v>5</v>
      </c>
    </row>
    <row r="103" spans="1:9" ht="63.75" x14ac:dyDescent="0.2">
      <c r="A103" s="13" t="s">
        <v>186</v>
      </c>
      <c r="B103" s="47" t="s">
        <v>187</v>
      </c>
      <c r="C103" s="29"/>
      <c r="D103" s="30"/>
      <c r="E103" s="30">
        <f t="shared" si="10"/>
        <v>1</v>
      </c>
      <c r="F103" s="12">
        <v>1</v>
      </c>
      <c r="H103" s="25">
        <f t="shared" si="11"/>
        <v>0</v>
      </c>
      <c r="I103" s="25">
        <v>5</v>
      </c>
    </row>
    <row r="104" spans="1:9" ht="63.75" x14ac:dyDescent="0.2">
      <c r="A104" s="13" t="s">
        <v>188</v>
      </c>
      <c r="B104" s="46" t="s">
        <v>189</v>
      </c>
      <c r="C104" s="29"/>
      <c r="D104" s="30"/>
      <c r="E104" s="30">
        <f t="shared" si="10"/>
        <v>1</v>
      </c>
      <c r="F104" s="12">
        <v>1</v>
      </c>
      <c r="H104" s="25">
        <f t="shared" si="11"/>
        <v>0</v>
      </c>
      <c r="I104" s="25">
        <v>5</v>
      </c>
    </row>
    <row r="105" spans="1:9" ht="51" x14ac:dyDescent="0.2">
      <c r="A105" s="13" t="s">
        <v>190</v>
      </c>
      <c r="B105" s="46" t="s">
        <v>191</v>
      </c>
      <c r="C105" s="29"/>
      <c r="D105" s="30"/>
      <c r="E105" s="30">
        <f t="shared" si="10"/>
        <v>1</v>
      </c>
      <c r="F105" s="12">
        <v>1</v>
      </c>
      <c r="H105" s="25">
        <f t="shared" si="11"/>
        <v>0</v>
      </c>
      <c r="I105" s="25">
        <v>5</v>
      </c>
    </row>
    <row r="106" spans="1:9" ht="25.5" x14ac:dyDescent="0.2">
      <c r="A106" s="13" t="s">
        <v>192</v>
      </c>
      <c r="B106" s="46" t="s">
        <v>193</v>
      </c>
      <c r="C106" s="29"/>
      <c r="D106" s="30"/>
      <c r="E106" s="30">
        <f t="shared" si="10"/>
        <v>1</v>
      </c>
      <c r="F106" s="12">
        <v>1</v>
      </c>
      <c r="H106" s="25">
        <f t="shared" si="11"/>
        <v>0</v>
      </c>
      <c r="I106" s="25">
        <v>5</v>
      </c>
    </row>
    <row r="107" spans="1:9" x14ac:dyDescent="0.2">
      <c r="A107" s="58">
        <v>8</v>
      </c>
      <c r="B107" s="22" t="s">
        <v>194</v>
      </c>
      <c r="C107" s="23"/>
      <c r="D107" s="24"/>
      <c r="E107" s="30"/>
      <c r="G107" s="18"/>
      <c r="H107" s="24"/>
      <c r="I107" s="24"/>
    </row>
    <row r="108" spans="1:9" ht="25.5" x14ac:dyDescent="0.2">
      <c r="A108" s="13" t="s">
        <v>410</v>
      </c>
      <c r="B108" s="46" t="s">
        <v>195</v>
      </c>
      <c r="C108" s="29"/>
      <c r="D108" s="30"/>
      <c r="E108" s="30">
        <f>F108</f>
        <v>1</v>
      </c>
      <c r="F108" s="12">
        <v>1</v>
      </c>
      <c r="H108" s="25">
        <f t="shared" ref="H108:H111" si="12">IF(ISERROR(VLOOKUP(C108,$A$6:$C$8,3,FALSE))=TRUE,0,VLOOKUP(C108,$A$6:$C$8,3,FALSE))</f>
        <v>0</v>
      </c>
      <c r="I108" s="25">
        <v>5</v>
      </c>
    </row>
    <row r="109" spans="1:9" ht="51" x14ac:dyDescent="0.2">
      <c r="A109" s="13" t="s">
        <v>411</v>
      </c>
      <c r="B109" s="47" t="s">
        <v>196</v>
      </c>
      <c r="C109" s="29"/>
      <c r="D109" s="30"/>
      <c r="E109" s="30">
        <f>F109</f>
        <v>1</v>
      </c>
      <c r="F109" s="12">
        <v>1</v>
      </c>
      <c r="H109" s="25">
        <f t="shared" si="12"/>
        <v>0</v>
      </c>
      <c r="I109" s="25">
        <v>5</v>
      </c>
    </row>
    <row r="110" spans="1:9" ht="25.5" x14ac:dyDescent="0.2">
      <c r="A110" s="13" t="s">
        <v>412</v>
      </c>
      <c r="B110" s="47" t="s">
        <v>197</v>
      </c>
      <c r="C110" s="29"/>
      <c r="D110" s="30"/>
      <c r="E110" s="30">
        <f>F110</f>
        <v>1</v>
      </c>
      <c r="F110" s="12">
        <v>1</v>
      </c>
      <c r="H110" s="25">
        <f t="shared" si="12"/>
        <v>0</v>
      </c>
      <c r="I110" s="25">
        <v>5</v>
      </c>
    </row>
    <row r="111" spans="1:9" ht="25.5" x14ac:dyDescent="0.2">
      <c r="A111" s="13" t="s">
        <v>413</v>
      </c>
      <c r="B111" s="46" t="s">
        <v>198</v>
      </c>
      <c r="C111" s="29"/>
      <c r="D111" s="30"/>
      <c r="E111" s="30">
        <f>F111</f>
        <v>1</v>
      </c>
      <c r="F111" s="12">
        <v>1</v>
      </c>
      <c r="H111" s="25">
        <f t="shared" si="12"/>
        <v>0</v>
      </c>
      <c r="I111" s="25">
        <v>5</v>
      </c>
    </row>
    <row r="112" spans="1:9" x14ac:dyDescent="0.2">
      <c r="A112" s="57">
        <v>9</v>
      </c>
      <c r="B112" s="22" t="s">
        <v>199</v>
      </c>
      <c r="C112" s="24"/>
      <c r="D112" s="24"/>
      <c r="E112" s="30"/>
      <c r="F112" s="25"/>
      <c r="G112" s="18"/>
      <c r="H112" s="24"/>
      <c r="I112" s="24"/>
    </row>
    <row r="113" spans="1:9" ht="38.25" x14ac:dyDescent="0.2">
      <c r="A113" s="13" t="s">
        <v>414</v>
      </c>
      <c r="B113" s="61" t="s">
        <v>200</v>
      </c>
      <c r="C113" s="29"/>
      <c r="D113" s="30"/>
      <c r="E113" s="30">
        <f t="shared" ref="E113:E142" si="13">F113</f>
        <v>1</v>
      </c>
      <c r="F113" s="12">
        <v>1</v>
      </c>
      <c r="H113" s="25">
        <f t="shared" ref="H113:H119" si="14">IF(ISERROR(VLOOKUP(C113,$A$6:$C$8,3,FALSE))=TRUE,0,VLOOKUP(C113,$A$6:$C$8,3,FALSE))</f>
        <v>0</v>
      </c>
      <c r="I113" s="25">
        <v>5</v>
      </c>
    </row>
    <row r="114" spans="1:9" ht="153" x14ac:dyDescent="0.2">
      <c r="A114" s="13" t="s">
        <v>415</v>
      </c>
      <c r="B114" s="61" t="s">
        <v>201</v>
      </c>
      <c r="C114" s="29"/>
      <c r="D114" s="30"/>
      <c r="E114" s="30">
        <f t="shared" si="13"/>
        <v>1</v>
      </c>
      <c r="F114" s="12">
        <v>1</v>
      </c>
      <c r="H114" s="25">
        <f t="shared" si="14"/>
        <v>0</v>
      </c>
      <c r="I114" s="25">
        <v>5</v>
      </c>
    </row>
    <row r="115" spans="1:9" ht="25.5" x14ac:dyDescent="0.2">
      <c r="A115" s="13" t="s">
        <v>416</v>
      </c>
      <c r="B115" s="61" t="s">
        <v>202</v>
      </c>
      <c r="C115" s="29"/>
      <c r="D115" s="30"/>
      <c r="E115" s="30">
        <f t="shared" si="13"/>
        <v>1</v>
      </c>
      <c r="F115" s="12">
        <v>1</v>
      </c>
      <c r="H115" s="25">
        <f t="shared" si="14"/>
        <v>0</v>
      </c>
      <c r="I115" s="25">
        <v>5</v>
      </c>
    </row>
    <row r="116" spans="1:9" ht="63.75" x14ac:dyDescent="0.2">
      <c r="A116" s="13" t="s">
        <v>417</v>
      </c>
      <c r="B116" s="62" t="s">
        <v>203</v>
      </c>
      <c r="C116" s="29"/>
      <c r="D116" s="30"/>
      <c r="E116" s="30">
        <f t="shared" si="13"/>
        <v>1</v>
      </c>
      <c r="F116" s="12">
        <v>1</v>
      </c>
      <c r="H116" s="25">
        <f t="shared" si="14"/>
        <v>0</v>
      </c>
      <c r="I116" s="25">
        <v>5</v>
      </c>
    </row>
    <row r="117" spans="1:9" ht="25.5" x14ac:dyDescent="0.2">
      <c r="A117" s="13" t="s">
        <v>418</v>
      </c>
      <c r="B117" s="61" t="s">
        <v>204</v>
      </c>
      <c r="C117" s="29"/>
      <c r="D117" s="30"/>
      <c r="E117" s="30">
        <f t="shared" si="13"/>
        <v>1</v>
      </c>
      <c r="F117" s="12">
        <v>1</v>
      </c>
      <c r="H117" s="25">
        <f t="shared" si="14"/>
        <v>0</v>
      </c>
      <c r="I117" s="25">
        <v>5</v>
      </c>
    </row>
    <row r="118" spans="1:9" x14ac:dyDescent="0.2">
      <c r="A118" s="13" t="s">
        <v>419</v>
      </c>
      <c r="B118" s="61" t="s">
        <v>205</v>
      </c>
      <c r="C118" s="29"/>
      <c r="D118" s="30"/>
      <c r="E118" s="30">
        <f t="shared" si="13"/>
        <v>1</v>
      </c>
      <c r="F118" s="12">
        <v>1</v>
      </c>
      <c r="H118" s="25">
        <f t="shared" si="14"/>
        <v>0</v>
      </c>
      <c r="I118" s="25">
        <v>5</v>
      </c>
    </row>
    <row r="119" spans="1:9" ht="25.5" x14ac:dyDescent="0.2">
      <c r="A119" s="13" t="s">
        <v>420</v>
      </c>
      <c r="B119" s="61" t="s">
        <v>206</v>
      </c>
      <c r="C119" s="29"/>
      <c r="D119" s="30"/>
      <c r="E119" s="30">
        <f t="shared" si="13"/>
        <v>1</v>
      </c>
      <c r="F119" s="12">
        <v>1</v>
      </c>
      <c r="H119" s="25">
        <f t="shared" si="14"/>
        <v>0</v>
      </c>
      <c r="I119" s="25">
        <v>5</v>
      </c>
    </row>
    <row r="120" spans="1:9" x14ac:dyDescent="0.2">
      <c r="A120" s="57">
        <v>10</v>
      </c>
      <c r="B120" s="24" t="s">
        <v>207</v>
      </c>
      <c r="C120" s="24"/>
      <c r="D120" s="24"/>
      <c r="E120" s="30">
        <f t="shared" si="13"/>
        <v>0</v>
      </c>
      <c r="F120" s="25"/>
      <c r="G120" s="18"/>
      <c r="H120" s="24"/>
      <c r="I120" s="24"/>
    </row>
    <row r="121" spans="1:9" ht="63.75" x14ac:dyDescent="0.2">
      <c r="A121" s="13" t="s">
        <v>421</v>
      </c>
      <c r="B121" s="61" t="s">
        <v>208</v>
      </c>
      <c r="C121" s="29"/>
      <c r="D121" s="30"/>
      <c r="E121" s="30">
        <f t="shared" si="13"/>
        <v>1</v>
      </c>
      <c r="F121" s="12">
        <v>1</v>
      </c>
      <c r="H121" s="25">
        <f t="shared" ref="H121:H142" si="15">IF(ISERROR(VLOOKUP(C121,$A$6:$C$8,3,FALSE))=TRUE,0,VLOOKUP(C121,$A$6:$C$8,3,FALSE))</f>
        <v>0</v>
      </c>
      <c r="I121" s="25">
        <v>5</v>
      </c>
    </row>
    <row r="122" spans="1:9" ht="76.5" x14ac:dyDescent="0.2">
      <c r="A122" s="13" t="s">
        <v>422</v>
      </c>
      <c r="B122" s="62" t="s">
        <v>209</v>
      </c>
      <c r="C122" s="29"/>
      <c r="D122" s="30"/>
      <c r="E122" s="30">
        <f t="shared" si="13"/>
        <v>1</v>
      </c>
      <c r="F122" s="12">
        <v>1</v>
      </c>
      <c r="H122" s="25">
        <f t="shared" si="15"/>
        <v>0</v>
      </c>
      <c r="I122" s="25">
        <v>5</v>
      </c>
    </row>
    <row r="123" spans="1:9" ht="25.5" x14ac:dyDescent="0.2">
      <c r="A123" s="13" t="s">
        <v>423</v>
      </c>
      <c r="B123" s="62" t="s">
        <v>210</v>
      </c>
      <c r="C123" s="29"/>
      <c r="D123" s="30"/>
      <c r="E123" s="30">
        <f t="shared" si="13"/>
        <v>1</v>
      </c>
      <c r="F123" s="12">
        <v>1</v>
      </c>
      <c r="H123" s="25">
        <f t="shared" si="15"/>
        <v>0</v>
      </c>
      <c r="I123" s="25">
        <v>5</v>
      </c>
    </row>
    <row r="124" spans="1:9" ht="38.25" x14ac:dyDescent="0.2">
      <c r="A124" s="13" t="s">
        <v>424</v>
      </c>
      <c r="B124" s="62" t="s">
        <v>211</v>
      </c>
      <c r="C124" s="29"/>
      <c r="D124" s="30"/>
      <c r="E124" s="30">
        <f t="shared" si="13"/>
        <v>1</v>
      </c>
      <c r="F124" s="12">
        <v>1</v>
      </c>
      <c r="H124" s="25">
        <f t="shared" si="15"/>
        <v>0</v>
      </c>
      <c r="I124" s="25">
        <v>5</v>
      </c>
    </row>
    <row r="125" spans="1:9" ht="51" x14ac:dyDescent="0.2">
      <c r="A125" s="13" t="s">
        <v>425</v>
      </c>
      <c r="B125" s="62" t="s">
        <v>212</v>
      </c>
      <c r="C125" s="29"/>
      <c r="D125" s="30"/>
      <c r="E125" s="30">
        <f t="shared" si="13"/>
        <v>1</v>
      </c>
      <c r="F125" s="12">
        <v>1</v>
      </c>
      <c r="H125" s="25">
        <f t="shared" si="15"/>
        <v>0</v>
      </c>
      <c r="I125" s="25">
        <v>5</v>
      </c>
    </row>
    <row r="126" spans="1:9" ht="25.5" x14ac:dyDescent="0.2">
      <c r="A126" s="13" t="s">
        <v>426</v>
      </c>
      <c r="B126" s="62" t="s">
        <v>213</v>
      </c>
      <c r="C126" s="29"/>
      <c r="D126" s="30"/>
      <c r="E126" s="30">
        <f t="shared" si="13"/>
        <v>1</v>
      </c>
      <c r="F126" s="12">
        <v>1</v>
      </c>
      <c r="H126" s="25">
        <f t="shared" si="15"/>
        <v>0</v>
      </c>
      <c r="I126" s="25">
        <v>5</v>
      </c>
    </row>
    <row r="127" spans="1:9" ht="25.5" x14ac:dyDescent="0.2">
      <c r="A127" s="13" t="s">
        <v>427</v>
      </c>
      <c r="B127" s="62" t="s">
        <v>214</v>
      </c>
      <c r="C127" s="29"/>
      <c r="D127" s="30"/>
      <c r="E127" s="30">
        <f t="shared" si="13"/>
        <v>1</v>
      </c>
      <c r="F127" s="12">
        <v>1</v>
      </c>
      <c r="H127" s="25">
        <f t="shared" si="15"/>
        <v>0</v>
      </c>
      <c r="I127" s="25">
        <v>5</v>
      </c>
    </row>
    <row r="128" spans="1:9" ht="25.5" x14ac:dyDescent="0.2">
      <c r="A128" s="13" t="s">
        <v>428</v>
      </c>
      <c r="B128" s="62" t="s">
        <v>215</v>
      </c>
      <c r="C128" s="29"/>
      <c r="D128" s="30"/>
      <c r="E128" s="30">
        <f t="shared" si="13"/>
        <v>1</v>
      </c>
      <c r="F128" s="12">
        <v>1</v>
      </c>
      <c r="H128" s="25">
        <f t="shared" si="15"/>
        <v>0</v>
      </c>
      <c r="I128" s="25">
        <v>5</v>
      </c>
    </row>
    <row r="129" spans="1:9" ht="51" x14ac:dyDescent="0.2">
      <c r="A129" s="13" t="s">
        <v>429</v>
      </c>
      <c r="B129" s="62" t="s">
        <v>216</v>
      </c>
      <c r="C129" s="29"/>
      <c r="D129" s="30"/>
      <c r="E129" s="30">
        <f t="shared" si="13"/>
        <v>1</v>
      </c>
      <c r="F129" s="12">
        <v>1</v>
      </c>
      <c r="H129" s="25">
        <f t="shared" si="15"/>
        <v>0</v>
      </c>
      <c r="I129" s="25">
        <v>5</v>
      </c>
    </row>
    <row r="130" spans="1:9" ht="51" x14ac:dyDescent="0.2">
      <c r="A130" s="13" t="s">
        <v>276</v>
      </c>
      <c r="B130" s="61" t="s">
        <v>217</v>
      </c>
      <c r="C130" s="29"/>
      <c r="D130" s="30"/>
      <c r="E130" s="30">
        <f t="shared" si="13"/>
        <v>1</v>
      </c>
      <c r="F130" s="12">
        <v>1</v>
      </c>
      <c r="H130" s="25">
        <f t="shared" si="15"/>
        <v>0</v>
      </c>
      <c r="I130" s="25">
        <v>5</v>
      </c>
    </row>
    <row r="131" spans="1:9" ht="38.25" x14ac:dyDescent="0.2">
      <c r="A131" s="13" t="s">
        <v>278</v>
      </c>
      <c r="B131" s="61" t="s">
        <v>218</v>
      </c>
      <c r="C131" s="29"/>
      <c r="D131" s="30"/>
      <c r="E131" s="30">
        <f t="shared" si="13"/>
        <v>1</v>
      </c>
      <c r="F131" s="12">
        <v>1</v>
      </c>
      <c r="H131" s="25">
        <f t="shared" si="15"/>
        <v>0</v>
      </c>
      <c r="I131" s="25">
        <v>5</v>
      </c>
    </row>
    <row r="132" spans="1:9" x14ac:dyDescent="0.2">
      <c r="A132" s="13" t="s">
        <v>280</v>
      </c>
      <c r="B132" s="61" t="s">
        <v>219</v>
      </c>
      <c r="C132" s="29"/>
      <c r="D132" s="30"/>
      <c r="E132" s="30">
        <f t="shared" si="13"/>
        <v>1</v>
      </c>
      <c r="F132" s="12">
        <v>1</v>
      </c>
      <c r="H132" s="25">
        <f t="shared" si="15"/>
        <v>0</v>
      </c>
      <c r="I132" s="25">
        <v>5</v>
      </c>
    </row>
    <row r="133" spans="1:9" ht="38.25" x14ac:dyDescent="0.2">
      <c r="A133" s="13" t="s">
        <v>282</v>
      </c>
      <c r="B133" s="63" t="s">
        <v>220</v>
      </c>
      <c r="C133" s="29"/>
      <c r="D133" s="30"/>
      <c r="E133" s="30">
        <f t="shared" si="13"/>
        <v>1</v>
      </c>
      <c r="F133" s="12">
        <v>1</v>
      </c>
      <c r="H133" s="25">
        <f t="shared" si="15"/>
        <v>0</v>
      </c>
      <c r="I133" s="25">
        <v>5</v>
      </c>
    </row>
    <row r="134" spans="1:9" ht="25.5" x14ac:dyDescent="0.2">
      <c r="A134" s="13" t="s">
        <v>284</v>
      </c>
      <c r="B134" s="63" t="s">
        <v>221</v>
      </c>
      <c r="C134" s="29"/>
      <c r="D134" s="30"/>
      <c r="E134" s="30">
        <f t="shared" si="13"/>
        <v>1</v>
      </c>
      <c r="F134" s="12">
        <v>1</v>
      </c>
      <c r="H134" s="25">
        <f t="shared" si="15"/>
        <v>0</v>
      </c>
      <c r="I134" s="25">
        <v>5</v>
      </c>
    </row>
    <row r="135" spans="1:9" x14ac:dyDescent="0.2">
      <c r="A135" s="13" t="s">
        <v>286</v>
      </c>
      <c r="B135" s="63" t="s">
        <v>222</v>
      </c>
      <c r="C135" s="29"/>
      <c r="D135" s="30"/>
      <c r="E135" s="30">
        <f t="shared" si="13"/>
        <v>1</v>
      </c>
      <c r="F135" s="12">
        <v>1</v>
      </c>
      <c r="H135" s="25">
        <f t="shared" si="15"/>
        <v>0</v>
      </c>
      <c r="I135" s="25">
        <v>5</v>
      </c>
    </row>
    <row r="136" spans="1:9" x14ac:dyDescent="0.2">
      <c r="A136" s="13" t="s">
        <v>288</v>
      </c>
      <c r="B136" s="64" t="s">
        <v>223</v>
      </c>
      <c r="C136" s="29"/>
      <c r="D136" s="30"/>
      <c r="E136" s="30">
        <f t="shared" si="13"/>
        <v>1</v>
      </c>
      <c r="F136" s="12">
        <v>1</v>
      </c>
      <c r="H136" s="25">
        <f t="shared" si="15"/>
        <v>0</v>
      </c>
      <c r="I136" s="25">
        <v>5</v>
      </c>
    </row>
    <row r="137" spans="1:9" ht="25.5" x14ac:dyDescent="0.2">
      <c r="A137" s="13" t="s">
        <v>290</v>
      </c>
      <c r="B137" s="63" t="s">
        <v>224</v>
      </c>
      <c r="C137" s="29"/>
      <c r="D137" s="30"/>
      <c r="E137" s="30">
        <f t="shared" si="13"/>
        <v>1</v>
      </c>
      <c r="F137" s="12">
        <v>1</v>
      </c>
      <c r="H137" s="25">
        <f t="shared" si="15"/>
        <v>0</v>
      </c>
      <c r="I137" s="25">
        <v>5</v>
      </c>
    </row>
    <row r="138" spans="1:9" ht="25.5" x14ac:dyDescent="0.2">
      <c r="A138" s="13" t="s">
        <v>292</v>
      </c>
      <c r="B138" s="64" t="s">
        <v>225</v>
      </c>
      <c r="C138" s="29"/>
      <c r="D138" s="30"/>
      <c r="E138" s="30">
        <f t="shared" si="13"/>
        <v>1</v>
      </c>
      <c r="F138" s="12">
        <v>1</v>
      </c>
      <c r="H138" s="25">
        <f t="shared" si="15"/>
        <v>0</v>
      </c>
      <c r="I138" s="25">
        <v>5</v>
      </c>
    </row>
    <row r="139" spans="1:9" ht="25.5" x14ac:dyDescent="0.2">
      <c r="A139" s="13" t="s">
        <v>294</v>
      </c>
      <c r="B139" s="64" t="s">
        <v>226</v>
      </c>
      <c r="C139" s="29"/>
      <c r="D139" s="30"/>
      <c r="E139" s="30">
        <f t="shared" si="13"/>
        <v>1</v>
      </c>
      <c r="F139" s="12">
        <v>1</v>
      </c>
      <c r="H139" s="25">
        <f t="shared" si="15"/>
        <v>0</v>
      </c>
      <c r="I139" s="25">
        <v>5</v>
      </c>
    </row>
    <row r="140" spans="1:9" x14ac:dyDescent="0.2">
      <c r="A140" s="13" t="s">
        <v>430</v>
      </c>
      <c r="B140" s="64" t="s">
        <v>227</v>
      </c>
      <c r="C140" s="29"/>
      <c r="D140" s="30"/>
      <c r="E140" s="30">
        <f t="shared" si="13"/>
        <v>1</v>
      </c>
      <c r="F140" s="12">
        <v>1</v>
      </c>
      <c r="H140" s="25">
        <f t="shared" si="15"/>
        <v>0</v>
      </c>
      <c r="I140" s="25">
        <v>5</v>
      </c>
    </row>
    <row r="141" spans="1:9" x14ac:dyDescent="0.2">
      <c r="A141" s="13" t="s">
        <v>431</v>
      </c>
      <c r="B141" s="64" t="s">
        <v>228</v>
      </c>
      <c r="C141" s="29"/>
      <c r="D141" s="30"/>
      <c r="E141" s="30">
        <f t="shared" si="13"/>
        <v>1</v>
      </c>
      <c r="F141" s="12">
        <v>1</v>
      </c>
      <c r="H141" s="25">
        <f t="shared" si="15"/>
        <v>0</v>
      </c>
      <c r="I141" s="25">
        <v>5</v>
      </c>
    </row>
    <row r="142" spans="1:9" ht="25.5" x14ac:dyDescent="0.2">
      <c r="A142" s="13" t="s">
        <v>432</v>
      </c>
      <c r="B142" s="62" t="s">
        <v>229</v>
      </c>
      <c r="C142" s="29"/>
      <c r="D142" s="30"/>
      <c r="E142" s="30">
        <f t="shared" si="13"/>
        <v>1</v>
      </c>
      <c r="F142" s="12">
        <v>1</v>
      </c>
      <c r="H142" s="25">
        <f t="shared" si="15"/>
        <v>0</v>
      </c>
      <c r="I142" s="25">
        <v>5</v>
      </c>
    </row>
    <row r="143" spans="1:9" x14ac:dyDescent="0.2">
      <c r="A143" s="59">
        <v>11</v>
      </c>
      <c r="B143" s="24" t="s">
        <v>230</v>
      </c>
      <c r="C143" s="24"/>
      <c r="D143" s="24"/>
      <c r="E143" s="30"/>
      <c r="F143" s="25"/>
      <c r="G143" s="18"/>
      <c r="H143" s="24"/>
      <c r="I143" s="24"/>
    </row>
    <row r="144" spans="1:9" ht="165.75" x14ac:dyDescent="0.2">
      <c r="A144" s="13" t="s">
        <v>571</v>
      </c>
      <c r="B144" s="62" t="s">
        <v>231</v>
      </c>
      <c r="C144" s="29"/>
      <c r="D144" s="30"/>
      <c r="E144" s="30">
        <f t="shared" ref="E144:E147" si="16">F144</f>
        <v>1</v>
      </c>
      <c r="F144" s="12">
        <v>1</v>
      </c>
      <c r="H144" s="25">
        <f t="shared" ref="H144:H147" si="17">IF(ISERROR(VLOOKUP(C144,$A$6:$C$8,3,FALSE))=TRUE,0,VLOOKUP(C144,$A$6:$C$8,3,FALSE))</f>
        <v>0</v>
      </c>
      <c r="I144" s="25">
        <v>5</v>
      </c>
    </row>
    <row r="145" spans="1:9" x14ac:dyDescent="0.2">
      <c r="A145" s="13" t="s">
        <v>433</v>
      </c>
      <c r="B145" s="47" t="s">
        <v>232</v>
      </c>
      <c r="C145" s="29"/>
      <c r="D145" s="30"/>
      <c r="E145" s="30">
        <f t="shared" si="16"/>
        <v>1</v>
      </c>
      <c r="F145" s="12">
        <v>1</v>
      </c>
      <c r="H145" s="25">
        <f t="shared" si="17"/>
        <v>0</v>
      </c>
      <c r="I145" s="25">
        <v>5</v>
      </c>
    </row>
    <row r="146" spans="1:9" ht="25.5" x14ac:dyDescent="0.2">
      <c r="A146" s="13" t="s">
        <v>434</v>
      </c>
      <c r="B146" s="45" t="s">
        <v>233</v>
      </c>
      <c r="C146" s="29"/>
      <c r="D146" s="30"/>
      <c r="E146" s="30">
        <f t="shared" si="16"/>
        <v>1</v>
      </c>
      <c r="F146" s="12">
        <v>1</v>
      </c>
      <c r="H146" s="25">
        <f t="shared" si="17"/>
        <v>0</v>
      </c>
      <c r="I146" s="25">
        <v>5</v>
      </c>
    </row>
    <row r="147" spans="1:9" ht="76.5" x14ac:dyDescent="0.2">
      <c r="A147" s="13" t="s">
        <v>572</v>
      </c>
      <c r="B147" s="52" t="s">
        <v>234</v>
      </c>
      <c r="C147" s="29"/>
      <c r="D147" s="30"/>
      <c r="E147" s="30">
        <f t="shared" si="16"/>
        <v>1</v>
      </c>
      <c r="F147" s="12">
        <v>1</v>
      </c>
      <c r="H147" s="25">
        <f t="shared" si="17"/>
        <v>0</v>
      </c>
      <c r="I147" s="25">
        <v>5</v>
      </c>
    </row>
    <row r="148" spans="1:9" x14ac:dyDescent="0.2">
      <c r="A148" s="57">
        <v>12</v>
      </c>
      <c r="B148" s="22" t="s">
        <v>235</v>
      </c>
      <c r="C148" s="24"/>
      <c r="D148" s="24"/>
      <c r="E148" s="30"/>
      <c r="F148" s="25"/>
      <c r="G148" s="18"/>
      <c r="H148" s="24"/>
      <c r="I148" s="24"/>
    </row>
    <row r="149" spans="1:9" ht="25.5" x14ac:dyDescent="0.2">
      <c r="A149" s="13" t="s">
        <v>435</v>
      </c>
      <c r="B149" s="46" t="s">
        <v>236</v>
      </c>
      <c r="C149" s="29"/>
      <c r="D149" s="30"/>
      <c r="E149" s="30">
        <f t="shared" ref="E149:E164" si="18">F149</f>
        <v>1</v>
      </c>
      <c r="F149" s="12">
        <v>1</v>
      </c>
      <c r="H149" s="25">
        <f t="shared" ref="H149:H164" si="19">IF(ISERROR(VLOOKUP(C149,$A$6:$C$8,3,FALSE))=TRUE,0,VLOOKUP(C149,$A$6:$C$8,3,FALSE))</f>
        <v>0</v>
      </c>
      <c r="I149" s="25">
        <v>5</v>
      </c>
    </row>
    <row r="150" spans="1:9" ht="38.25" x14ac:dyDescent="0.2">
      <c r="A150" s="13" t="s">
        <v>436</v>
      </c>
      <c r="B150" s="46" t="s">
        <v>237</v>
      </c>
      <c r="C150" s="29"/>
      <c r="D150" s="30"/>
      <c r="E150" s="30">
        <f t="shared" si="18"/>
        <v>1</v>
      </c>
      <c r="F150" s="12">
        <v>1</v>
      </c>
      <c r="H150" s="25">
        <f t="shared" si="19"/>
        <v>0</v>
      </c>
      <c r="I150" s="25">
        <v>5</v>
      </c>
    </row>
    <row r="151" spans="1:9" ht="51" x14ac:dyDescent="0.2">
      <c r="A151" s="13" t="s">
        <v>437</v>
      </c>
      <c r="B151" s="46" t="s">
        <v>238</v>
      </c>
      <c r="C151" s="29"/>
      <c r="D151" s="30"/>
      <c r="E151" s="30">
        <f t="shared" si="18"/>
        <v>1</v>
      </c>
      <c r="F151" s="12">
        <v>1</v>
      </c>
      <c r="H151" s="25">
        <f t="shared" si="19"/>
        <v>0</v>
      </c>
      <c r="I151" s="25">
        <v>5</v>
      </c>
    </row>
    <row r="152" spans="1:9" ht="38.25" x14ac:dyDescent="0.2">
      <c r="A152" s="13" t="s">
        <v>438</v>
      </c>
      <c r="B152" s="46" t="s">
        <v>239</v>
      </c>
      <c r="C152" s="29"/>
      <c r="D152" s="30"/>
      <c r="E152" s="30">
        <f t="shared" si="18"/>
        <v>1</v>
      </c>
      <c r="F152" s="12">
        <v>1</v>
      </c>
      <c r="H152" s="25">
        <f t="shared" si="19"/>
        <v>0</v>
      </c>
      <c r="I152" s="25">
        <v>5</v>
      </c>
    </row>
    <row r="153" spans="1:9" ht="38.25" x14ac:dyDescent="0.2">
      <c r="A153" s="13" t="s">
        <v>439</v>
      </c>
      <c r="B153" s="47" t="s">
        <v>240</v>
      </c>
      <c r="C153" s="29"/>
      <c r="D153" s="30"/>
      <c r="E153" s="30">
        <f t="shared" si="18"/>
        <v>1</v>
      </c>
      <c r="F153" s="12">
        <v>1</v>
      </c>
      <c r="H153" s="25">
        <f t="shared" si="19"/>
        <v>0</v>
      </c>
      <c r="I153" s="25">
        <v>5</v>
      </c>
    </row>
    <row r="154" spans="1:9" ht="25.5" x14ac:dyDescent="0.2">
      <c r="A154" s="13" t="s">
        <v>440</v>
      </c>
      <c r="B154" s="46" t="s">
        <v>241</v>
      </c>
      <c r="C154" s="29"/>
      <c r="D154" s="30"/>
      <c r="E154" s="30">
        <f t="shared" si="18"/>
        <v>1</v>
      </c>
      <c r="F154" s="12">
        <v>1</v>
      </c>
      <c r="H154" s="25">
        <f t="shared" si="19"/>
        <v>0</v>
      </c>
      <c r="I154" s="25">
        <v>5</v>
      </c>
    </row>
    <row r="155" spans="1:9" x14ac:dyDescent="0.2">
      <c r="A155" s="13" t="s">
        <v>441</v>
      </c>
      <c r="B155" s="46" t="s">
        <v>242</v>
      </c>
      <c r="C155" s="29"/>
      <c r="D155" s="30"/>
      <c r="E155" s="30">
        <f t="shared" si="18"/>
        <v>1</v>
      </c>
      <c r="F155" s="12">
        <v>1</v>
      </c>
      <c r="H155" s="25">
        <f t="shared" si="19"/>
        <v>0</v>
      </c>
      <c r="I155" s="25">
        <v>5</v>
      </c>
    </row>
    <row r="156" spans="1:9" ht="51" x14ac:dyDescent="0.2">
      <c r="A156" s="13" t="s">
        <v>442</v>
      </c>
      <c r="B156" s="47" t="s">
        <v>243</v>
      </c>
      <c r="C156" s="29"/>
      <c r="D156" s="30"/>
      <c r="E156" s="30">
        <f t="shared" si="18"/>
        <v>1</v>
      </c>
      <c r="F156" s="12">
        <v>1</v>
      </c>
      <c r="H156" s="25">
        <f t="shared" si="19"/>
        <v>0</v>
      </c>
      <c r="I156" s="25">
        <v>5</v>
      </c>
    </row>
    <row r="157" spans="1:9" ht="25.5" x14ac:dyDescent="0.2">
      <c r="A157" s="13" t="s">
        <v>443</v>
      </c>
      <c r="B157" s="46" t="s">
        <v>244</v>
      </c>
      <c r="C157" s="29"/>
      <c r="D157" s="30"/>
      <c r="E157" s="30">
        <f t="shared" si="18"/>
        <v>1</v>
      </c>
      <c r="F157" s="12">
        <v>1</v>
      </c>
      <c r="H157" s="25">
        <f t="shared" si="19"/>
        <v>0</v>
      </c>
      <c r="I157" s="25">
        <v>5</v>
      </c>
    </row>
    <row r="158" spans="1:9" ht="127.5" x14ac:dyDescent="0.2">
      <c r="A158" s="13" t="s">
        <v>345</v>
      </c>
      <c r="B158" s="47" t="s">
        <v>245</v>
      </c>
      <c r="C158" s="29"/>
      <c r="D158" s="30"/>
      <c r="E158" s="30">
        <f t="shared" si="18"/>
        <v>1</v>
      </c>
      <c r="F158" s="12">
        <v>1</v>
      </c>
      <c r="H158" s="25">
        <f t="shared" si="19"/>
        <v>0</v>
      </c>
      <c r="I158" s="25">
        <v>5</v>
      </c>
    </row>
    <row r="159" spans="1:9" x14ac:dyDescent="0.2">
      <c r="A159" s="13" t="s">
        <v>347</v>
      </c>
      <c r="B159" s="46" t="s">
        <v>246</v>
      </c>
      <c r="C159" s="29"/>
      <c r="D159" s="30"/>
      <c r="E159" s="30">
        <f t="shared" si="18"/>
        <v>1</v>
      </c>
      <c r="F159" s="12">
        <v>1</v>
      </c>
      <c r="H159" s="25">
        <f t="shared" si="19"/>
        <v>0</v>
      </c>
      <c r="I159" s="25">
        <v>5</v>
      </c>
    </row>
    <row r="160" spans="1:9" x14ac:dyDescent="0.2">
      <c r="A160" s="13" t="s">
        <v>349</v>
      </c>
      <c r="B160" s="46" t="s">
        <v>247</v>
      </c>
      <c r="C160" s="29"/>
      <c r="D160" s="30"/>
      <c r="E160" s="30">
        <f t="shared" si="18"/>
        <v>1</v>
      </c>
      <c r="F160" s="12">
        <v>1</v>
      </c>
      <c r="H160" s="25">
        <f t="shared" si="19"/>
        <v>0</v>
      </c>
      <c r="I160" s="25">
        <v>5</v>
      </c>
    </row>
    <row r="161" spans="1:9" ht="51" x14ac:dyDescent="0.2">
      <c r="A161" s="13" t="s">
        <v>351</v>
      </c>
      <c r="B161" s="54" t="s">
        <v>248</v>
      </c>
      <c r="C161" s="29"/>
      <c r="D161" s="30"/>
      <c r="E161" s="30">
        <f t="shared" si="18"/>
        <v>1</v>
      </c>
      <c r="F161" s="12">
        <v>1</v>
      </c>
      <c r="H161" s="25">
        <f t="shared" si="19"/>
        <v>0</v>
      </c>
      <c r="I161" s="25">
        <v>5</v>
      </c>
    </row>
    <row r="162" spans="1:9" ht="38.25" x14ac:dyDescent="0.2">
      <c r="A162" s="13" t="s">
        <v>353</v>
      </c>
      <c r="B162" s="54" t="s">
        <v>249</v>
      </c>
      <c r="C162" s="29"/>
      <c r="D162" s="30"/>
      <c r="E162" s="30">
        <f t="shared" si="18"/>
        <v>1</v>
      </c>
      <c r="F162" s="12">
        <v>1</v>
      </c>
      <c r="H162" s="25">
        <f t="shared" si="19"/>
        <v>0</v>
      </c>
      <c r="I162" s="25">
        <v>5</v>
      </c>
    </row>
    <row r="163" spans="1:9" ht="63.75" x14ac:dyDescent="0.2">
      <c r="A163" s="13" t="s">
        <v>355</v>
      </c>
      <c r="B163" s="54" t="s">
        <v>250</v>
      </c>
      <c r="C163" s="29"/>
      <c r="D163" s="30"/>
      <c r="E163" s="30">
        <f t="shared" si="18"/>
        <v>1</v>
      </c>
      <c r="F163" s="12">
        <v>1</v>
      </c>
      <c r="H163" s="25">
        <f t="shared" si="19"/>
        <v>0</v>
      </c>
      <c r="I163" s="25">
        <v>5</v>
      </c>
    </row>
    <row r="164" spans="1:9" x14ac:dyDescent="0.2">
      <c r="A164" s="13" t="s">
        <v>357</v>
      </c>
      <c r="B164" s="54" t="s">
        <v>251</v>
      </c>
      <c r="C164" s="29"/>
      <c r="D164" s="30"/>
      <c r="E164" s="30">
        <f t="shared" si="18"/>
        <v>1</v>
      </c>
      <c r="F164" s="12">
        <v>1</v>
      </c>
      <c r="H164" s="25">
        <f t="shared" si="19"/>
        <v>0</v>
      </c>
      <c r="I164" s="25">
        <v>5</v>
      </c>
    </row>
    <row r="165" spans="1:9" x14ac:dyDescent="0.2">
      <c r="A165" s="57">
        <v>13</v>
      </c>
      <c r="B165" s="22" t="s">
        <v>252</v>
      </c>
      <c r="C165" s="24"/>
      <c r="D165" s="24"/>
      <c r="E165" s="30"/>
      <c r="F165" s="25"/>
      <c r="G165" s="18"/>
      <c r="H165" s="24"/>
      <c r="I165" s="24"/>
    </row>
    <row r="166" spans="1:9" ht="51" x14ac:dyDescent="0.2">
      <c r="A166" s="13" t="s">
        <v>444</v>
      </c>
      <c r="B166" s="54" t="s">
        <v>253</v>
      </c>
      <c r="C166" s="29"/>
      <c r="D166" s="30"/>
      <c r="E166" s="30">
        <f t="shared" ref="E166:E178" si="20">F166</f>
        <v>1</v>
      </c>
      <c r="F166" s="12">
        <v>1</v>
      </c>
      <c r="H166" s="25">
        <f t="shared" ref="H166:H178" si="21">IF(ISERROR(VLOOKUP(C166,$A$6:$C$8,3,FALSE))=TRUE,0,VLOOKUP(C166,$A$6:$C$8,3,FALSE))</f>
        <v>0</v>
      </c>
      <c r="I166" s="25">
        <v>5</v>
      </c>
    </row>
    <row r="167" spans="1:9" ht="63.75" x14ac:dyDescent="0.2">
      <c r="A167" s="13" t="s">
        <v>445</v>
      </c>
      <c r="B167" s="54" t="s">
        <v>254</v>
      </c>
      <c r="C167" s="29"/>
      <c r="D167" s="30"/>
      <c r="E167" s="30">
        <f t="shared" si="20"/>
        <v>1</v>
      </c>
      <c r="F167" s="12">
        <v>1</v>
      </c>
      <c r="H167" s="25">
        <f t="shared" si="21"/>
        <v>0</v>
      </c>
      <c r="I167" s="25">
        <v>5</v>
      </c>
    </row>
    <row r="168" spans="1:9" ht="25.5" x14ac:dyDescent="0.2">
      <c r="A168" s="13" t="s">
        <v>446</v>
      </c>
      <c r="B168" s="54" t="s">
        <v>255</v>
      </c>
      <c r="C168" s="29"/>
      <c r="D168" s="30"/>
      <c r="E168" s="30">
        <f t="shared" si="20"/>
        <v>1</v>
      </c>
      <c r="F168" s="12">
        <v>1</v>
      </c>
      <c r="H168" s="25">
        <f t="shared" si="21"/>
        <v>0</v>
      </c>
      <c r="I168" s="25">
        <v>5</v>
      </c>
    </row>
    <row r="169" spans="1:9" ht="89.25" x14ac:dyDescent="0.2">
      <c r="A169" s="13" t="s">
        <v>447</v>
      </c>
      <c r="B169" s="54" t="s">
        <v>256</v>
      </c>
      <c r="C169" s="29"/>
      <c r="D169" s="30"/>
      <c r="E169" s="30">
        <f t="shared" si="20"/>
        <v>1</v>
      </c>
      <c r="F169" s="12">
        <v>1</v>
      </c>
      <c r="H169" s="25">
        <f t="shared" si="21"/>
        <v>0</v>
      </c>
      <c r="I169" s="25">
        <v>5</v>
      </c>
    </row>
    <row r="170" spans="1:9" ht="25.5" x14ac:dyDescent="0.2">
      <c r="A170" s="13" t="s">
        <v>448</v>
      </c>
      <c r="B170" s="54" t="s">
        <v>257</v>
      </c>
      <c r="C170" s="29"/>
      <c r="D170" s="30"/>
      <c r="E170" s="30">
        <f t="shared" si="20"/>
        <v>1</v>
      </c>
      <c r="F170" s="12">
        <v>1</v>
      </c>
      <c r="H170" s="25">
        <f t="shared" si="21"/>
        <v>0</v>
      </c>
      <c r="I170" s="25">
        <v>5</v>
      </c>
    </row>
    <row r="171" spans="1:9" ht="51" x14ac:dyDescent="0.2">
      <c r="A171" s="13" t="s">
        <v>449</v>
      </c>
      <c r="B171" s="54" t="s">
        <v>258</v>
      </c>
      <c r="C171" s="29"/>
      <c r="D171" s="30"/>
      <c r="E171" s="30">
        <f t="shared" si="20"/>
        <v>1</v>
      </c>
      <c r="F171" s="12">
        <v>1</v>
      </c>
      <c r="H171" s="25">
        <f t="shared" si="21"/>
        <v>0</v>
      </c>
      <c r="I171" s="25">
        <v>5</v>
      </c>
    </row>
    <row r="172" spans="1:9" ht="25.5" x14ac:dyDescent="0.2">
      <c r="A172" s="13" t="s">
        <v>450</v>
      </c>
      <c r="B172" s="54" t="s">
        <v>259</v>
      </c>
      <c r="C172" s="29"/>
      <c r="D172" s="30"/>
      <c r="E172" s="30">
        <f t="shared" si="20"/>
        <v>1</v>
      </c>
      <c r="F172" s="12">
        <v>1</v>
      </c>
      <c r="H172" s="25">
        <f t="shared" si="21"/>
        <v>0</v>
      </c>
      <c r="I172" s="25">
        <v>5</v>
      </c>
    </row>
    <row r="173" spans="1:9" ht="63.75" x14ac:dyDescent="0.2">
      <c r="A173" s="13" t="s">
        <v>451</v>
      </c>
      <c r="B173" s="46" t="s">
        <v>260</v>
      </c>
      <c r="C173" s="29"/>
      <c r="D173" s="30"/>
      <c r="E173" s="30">
        <f t="shared" si="20"/>
        <v>1</v>
      </c>
      <c r="F173" s="12">
        <v>1</v>
      </c>
      <c r="H173" s="25">
        <f t="shared" si="21"/>
        <v>0</v>
      </c>
      <c r="I173" s="25">
        <v>5</v>
      </c>
    </row>
    <row r="174" spans="1:9" ht="38.25" x14ac:dyDescent="0.2">
      <c r="A174" s="13" t="s">
        <v>452</v>
      </c>
      <c r="B174" s="54" t="s">
        <v>261</v>
      </c>
      <c r="C174" s="29"/>
      <c r="D174" s="30"/>
      <c r="E174" s="30">
        <f t="shared" si="20"/>
        <v>1</v>
      </c>
      <c r="F174" s="12">
        <v>1</v>
      </c>
      <c r="H174" s="25">
        <f t="shared" si="21"/>
        <v>0</v>
      </c>
      <c r="I174" s="25">
        <v>5</v>
      </c>
    </row>
    <row r="175" spans="1:9" ht="25.5" x14ac:dyDescent="0.2">
      <c r="A175" s="13" t="s">
        <v>453</v>
      </c>
      <c r="B175" s="54" t="s">
        <v>262</v>
      </c>
      <c r="C175" s="29"/>
      <c r="D175" s="30"/>
      <c r="E175" s="30">
        <f t="shared" si="20"/>
        <v>1</v>
      </c>
      <c r="F175" s="12">
        <v>1</v>
      </c>
      <c r="H175" s="25">
        <f t="shared" si="21"/>
        <v>0</v>
      </c>
      <c r="I175" s="25">
        <v>5</v>
      </c>
    </row>
    <row r="176" spans="1:9" ht="38.25" x14ac:dyDescent="0.2">
      <c r="A176" s="13" t="s">
        <v>454</v>
      </c>
      <c r="B176" s="54" t="s">
        <v>263</v>
      </c>
      <c r="C176" s="29"/>
      <c r="D176" s="30"/>
      <c r="E176" s="30">
        <f t="shared" si="20"/>
        <v>1</v>
      </c>
      <c r="F176" s="12">
        <v>1</v>
      </c>
      <c r="H176" s="25">
        <f t="shared" si="21"/>
        <v>0</v>
      </c>
      <c r="I176" s="25">
        <v>5</v>
      </c>
    </row>
    <row r="177" spans="1:9" ht="38.25" x14ac:dyDescent="0.2">
      <c r="A177" s="13" t="s">
        <v>455</v>
      </c>
      <c r="B177" s="54" t="s">
        <v>264</v>
      </c>
      <c r="C177" s="29"/>
      <c r="D177" s="30"/>
      <c r="E177" s="30">
        <f t="shared" si="20"/>
        <v>1</v>
      </c>
      <c r="F177" s="12">
        <v>1</v>
      </c>
      <c r="H177" s="25">
        <f t="shared" si="21"/>
        <v>0</v>
      </c>
      <c r="I177" s="25">
        <v>5</v>
      </c>
    </row>
    <row r="178" spans="1:9" ht="25.5" x14ac:dyDescent="0.2">
      <c r="A178" s="13" t="s">
        <v>456</v>
      </c>
      <c r="B178" s="54" t="s">
        <v>265</v>
      </c>
      <c r="C178" s="29"/>
      <c r="D178" s="30"/>
      <c r="E178" s="30">
        <f t="shared" si="20"/>
        <v>1</v>
      </c>
      <c r="F178" s="12">
        <v>1</v>
      </c>
      <c r="H178" s="25">
        <f t="shared" si="21"/>
        <v>0</v>
      </c>
      <c r="I178" s="25">
        <v>5</v>
      </c>
    </row>
    <row r="179" spans="1:9" x14ac:dyDescent="0.2">
      <c r="A179" s="57">
        <v>14</v>
      </c>
      <c r="B179" s="22" t="s">
        <v>266</v>
      </c>
      <c r="C179" s="24"/>
      <c r="D179" s="24"/>
      <c r="E179" s="30"/>
      <c r="F179" s="25"/>
      <c r="G179" s="18"/>
      <c r="H179" s="24"/>
      <c r="I179" s="24"/>
    </row>
    <row r="180" spans="1:9" ht="38.25" x14ac:dyDescent="0.2">
      <c r="A180" s="13" t="s">
        <v>457</v>
      </c>
      <c r="B180" s="45" t="s">
        <v>267</v>
      </c>
      <c r="C180" s="29"/>
      <c r="D180" s="30"/>
      <c r="E180" s="30">
        <f t="shared" ref="E180:E197" si="22">F180</f>
        <v>1</v>
      </c>
      <c r="F180" s="12">
        <v>1</v>
      </c>
      <c r="H180" s="25">
        <f t="shared" ref="H180:H197" si="23">IF(ISERROR(VLOOKUP(C180,$A$6:$C$8,3,FALSE))=TRUE,0,VLOOKUP(C180,$A$6:$C$8,3,FALSE))</f>
        <v>0</v>
      </c>
      <c r="I180" s="25">
        <v>5</v>
      </c>
    </row>
    <row r="181" spans="1:9" x14ac:dyDescent="0.2">
      <c r="A181" s="13" t="s">
        <v>458</v>
      </c>
      <c r="B181" s="45" t="s">
        <v>268</v>
      </c>
      <c r="C181" s="29"/>
      <c r="D181" s="30"/>
      <c r="E181" s="30">
        <f t="shared" si="22"/>
        <v>1</v>
      </c>
      <c r="F181" s="12">
        <v>1</v>
      </c>
      <c r="H181" s="25">
        <f t="shared" si="23"/>
        <v>0</v>
      </c>
      <c r="I181" s="25">
        <v>5</v>
      </c>
    </row>
    <row r="182" spans="1:9" ht="63.75" x14ac:dyDescent="0.2">
      <c r="A182" s="13" t="s">
        <v>459</v>
      </c>
      <c r="B182" s="45" t="s">
        <v>269</v>
      </c>
      <c r="C182" s="29"/>
      <c r="D182" s="30"/>
      <c r="E182" s="30">
        <f t="shared" si="22"/>
        <v>1</v>
      </c>
      <c r="F182" s="12">
        <v>1</v>
      </c>
      <c r="H182" s="25">
        <f t="shared" si="23"/>
        <v>0</v>
      </c>
      <c r="I182" s="25">
        <v>5</v>
      </c>
    </row>
    <row r="183" spans="1:9" ht="25.5" x14ac:dyDescent="0.2">
      <c r="A183" s="13" t="s">
        <v>460</v>
      </c>
      <c r="B183" s="45" t="s">
        <v>270</v>
      </c>
      <c r="C183" s="29"/>
      <c r="D183" s="30"/>
      <c r="E183" s="30">
        <f t="shared" si="22"/>
        <v>1</v>
      </c>
      <c r="F183" s="12">
        <v>1</v>
      </c>
      <c r="H183" s="25">
        <f t="shared" si="23"/>
        <v>0</v>
      </c>
      <c r="I183" s="25">
        <v>5</v>
      </c>
    </row>
    <row r="184" spans="1:9" ht="25.5" x14ac:dyDescent="0.2">
      <c r="A184" s="13" t="s">
        <v>461</v>
      </c>
      <c r="B184" s="45" t="s">
        <v>271</v>
      </c>
      <c r="C184" s="29"/>
      <c r="D184" s="30"/>
      <c r="E184" s="30">
        <f t="shared" si="22"/>
        <v>1</v>
      </c>
      <c r="F184" s="12">
        <v>1</v>
      </c>
      <c r="H184" s="25">
        <f t="shared" si="23"/>
        <v>0</v>
      </c>
      <c r="I184" s="25">
        <v>5</v>
      </c>
    </row>
    <row r="185" spans="1:9" ht="25.5" x14ac:dyDescent="0.2">
      <c r="A185" s="13" t="s">
        <v>462</v>
      </c>
      <c r="B185" s="45" t="s">
        <v>272</v>
      </c>
      <c r="C185" s="29"/>
      <c r="D185" s="30"/>
      <c r="E185" s="30">
        <f t="shared" si="22"/>
        <v>1</v>
      </c>
      <c r="F185" s="12">
        <v>1</v>
      </c>
      <c r="H185" s="25">
        <f t="shared" si="23"/>
        <v>0</v>
      </c>
      <c r="I185" s="25">
        <v>5</v>
      </c>
    </row>
    <row r="186" spans="1:9" ht="25.5" x14ac:dyDescent="0.2">
      <c r="A186" s="13" t="s">
        <v>463</v>
      </c>
      <c r="B186" s="45" t="s">
        <v>273</v>
      </c>
      <c r="C186" s="29"/>
      <c r="D186" s="30"/>
      <c r="E186" s="30">
        <f t="shared" si="22"/>
        <v>1</v>
      </c>
      <c r="F186" s="12">
        <v>1</v>
      </c>
      <c r="H186" s="25">
        <f t="shared" si="23"/>
        <v>0</v>
      </c>
      <c r="I186" s="25">
        <v>5</v>
      </c>
    </row>
    <row r="187" spans="1:9" x14ac:dyDescent="0.2">
      <c r="A187" s="13" t="s">
        <v>464</v>
      </c>
      <c r="B187" s="45" t="s">
        <v>274</v>
      </c>
      <c r="C187" s="29"/>
      <c r="D187" s="30"/>
      <c r="E187" s="30">
        <f t="shared" si="22"/>
        <v>1</v>
      </c>
      <c r="F187" s="12">
        <v>1</v>
      </c>
      <c r="H187" s="25">
        <f t="shared" si="23"/>
        <v>0</v>
      </c>
      <c r="I187" s="25">
        <v>5</v>
      </c>
    </row>
    <row r="188" spans="1:9" x14ac:dyDescent="0.2">
      <c r="A188" s="13" t="s">
        <v>465</v>
      </c>
      <c r="B188" s="45" t="s">
        <v>275</v>
      </c>
      <c r="C188" s="29"/>
      <c r="D188" s="30"/>
      <c r="E188" s="30">
        <f t="shared" si="22"/>
        <v>1</v>
      </c>
      <c r="F188" s="12">
        <v>1</v>
      </c>
      <c r="H188" s="25">
        <f t="shared" si="23"/>
        <v>0</v>
      </c>
      <c r="I188" s="25">
        <v>5</v>
      </c>
    </row>
    <row r="189" spans="1:9" ht="25.5" x14ac:dyDescent="0.2">
      <c r="A189" s="13" t="s">
        <v>466</v>
      </c>
      <c r="B189" s="45" t="s">
        <v>277</v>
      </c>
      <c r="C189" s="29"/>
      <c r="D189" s="30"/>
      <c r="E189" s="30">
        <f t="shared" si="22"/>
        <v>1</v>
      </c>
      <c r="F189" s="12">
        <v>1</v>
      </c>
      <c r="H189" s="25">
        <f t="shared" si="23"/>
        <v>0</v>
      </c>
      <c r="I189" s="25">
        <v>5</v>
      </c>
    </row>
    <row r="190" spans="1:9" ht="25.5" x14ac:dyDescent="0.2">
      <c r="A190" s="13" t="s">
        <v>467</v>
      </c>
      <c r="B190" s="45" t="s">
        <v>279</v>
      </c>
      <c r="C190" s="29"/>
      <c r="D190" s="30"/>
      <c r="E190" s="30">
        <f t="shared" si="22"/>
        <v>1</v>
      </c>
      <c r="F190" s="12">
        <v>1</v>
      </c>
      <c r="H190" s="25">
        <f t="shared" si="23"/>
        <v>0</v>
      </c>
      <c r="I190" s="25">
        <v>5</v>
      </c>
    </row>
    <row r="191" spans="1:9" ht="25.5" x14ac:dyDescent="0.2">
      <c r="A191" s="13" t="s">
        <v>468</v>
      </c>
      <c r="B191" s="45" t="s">
        <v>281</v>
      </c>
      <c r="C191" s="29"/>
      <c r="D191" s="30"/>
      <c r="E191" s="30">
        <f t="shared" si="22"/>
        <v>1</v>
      </c>
      <c r="F191" s="12">
        <v>1</v>
      </c>
      <c r="H191" s="25">
        <f t="shared" si="23"/>
        <v>0</v>
      </c>
      <c r="I191" s="25">
        <v>5</v>
      </c>
    </row>
    <row r="192" spans="1:9" ht="38.25" x14ac:dyDescent="0.2">
      <c r="A192" s="13" t="s">
        <v>469</v>
      </c>
      <c r="B192" s="45" t="s">
        <v>283</v>
      </c>
      <c r="C192" s="29"/>
      <c r="D192" s="30"/>
      <c r="E192" s="30">
        <f t="shared" si="22"/>
        <v>1</v>
      </c>
      <c r="F192" s="12">
        <v>1</v>
      </c>
      <c r="H192" s="25">
        <f t="shared" si="23"/>
        <v>0</v>
      </c>
      <c r="I192" s="25">
        <v>5</v>
      </c>
    </row>
    <row r="193" spans="1:9" ht="127.5" x14ac:dyDescent="0.2">
      <c r="A193" s="13" t="s">
        <v>470</v>
      </c>
      <c r="B193" s="44" t="s">
        <v>285</v>
      </c>
      <c r="C193" s="29"/>
      <c r="D193" s="30"/>
      <c r="E193" s="30">
        <f t="shared" si="22"/>
        <v>1</v>
      </c>
      <c r="F193" s="12">
        <v>1</v>
      </c>
      <c r="H193" s="25">
        <f t="shared" si="23"/>
        <v>0</v>
      </c>
      <c r="I193" s="25">
        <v>5</v>
      </c>
    </row>
    <row r="194" spans="1:9" x14ac:dyDescent="0.2">
      <c r="A194" s="13" t="s">
        <v>471</v>
      </c>
      <c r="B194" s="45" t="s">
        <v>287</v>
      </c>
      <c r="C194" s="29"/>
      <c r="D194" s="30"/>
      <c r="E194" s="30">
        <f t="shared" si="22"/>
        <v>1</v>
      </c>
      <c r="F194" s="12">
        <v>1</v>
      </c>
      <c r="H194" s="25">
        <f t="shared" si="23"/>
        <v>0</v>
      </c>
      <c r="I194" s="25">
        <v>5</v>
      </c>
    </row>
    <row r="195" spans="1:9" ht="51" x14ac:dyDescent="0.2">
      <c r="A195" s="13" t="s">
        <v>472</v>
      </c>
      <c r="B195" s="45" t="s">
        <v>289</v>
      </c>
      <c r="C195" s="29"/>
      <c r="D195" s="30"/>
      <c r="E195" s="30">
        <f t="shared" si="22"/>
        <v>1</v>
      </c>
      <c r="F195" s="12">
        <v>1</v>
      </c>
      <c r="H195" s="25">
        <f t="shared" si="23"/>
        <v>0</v>
      </c>
      <c r="I195" s="25">
        <v>5</v>
      </c>
    </row>
    <row r="196" spans="1:9" ht="76.5" x14ac:dyDescent="0.2">
      <c r="A196" s="13" t="s">
        <v>473</v>
      </c>
      <c r="B196" s="45" t="s">
        <v>291</v>
      </c>
      <c r="C196" s="29"/>
      <c r="D196" s="30"/>
      <c r="E196" s="30">
        <f t="shared" si="22"/>
        <v>1</v>
      </c>
      <c r="F196" s="12">
        <v>1</v>
      </c>
      <c r="H196" s="25">
        <f t="shared" si="23"/>
        <v>0</v>
      </c>
      <c r="I196" s="25">
        <v>5</v>
      </c>
    </row>
    <row r="197" spans="1:9" ht="25.5" x14ac:dyDescent="0.2">
      <c r="A197" s="13" t="s">
        <v>474</v>
      </c>
      <c r="B197" s="45" t="s">
        <v>293</v>
      </c>
      <c r="C197" s="29"/>
      <c r="D197" s="30"/>
      <c r="E197" s="30">
        <f t="shared" si="22"/>
        <v>1</v>
      </c>
      <c r="F197" s="12">
        <v>1</v>
      </c>
      <c r="H197" s="25">
        <f t="shared" si="23"/>
        <v>0</v>
      </c>
      <c r="I197" s="25">
        <v>5</v>
      </c>
    </row>
    <row r="198" spans="1:9" x14ac:dyDescent="0.2">
      <c r="A198" s="57">
        <v>15</v>
      </c>
      <c r="B198" s="22" t="s">
        <v>295</v>
      </c>
      <c r="C198" s="24"/>
      <c r="D198" s="24"/>
      <c r="E198" s="30"/>
      <c r="F198" s="25"/>
      <c r="G198" s="18"/>
      <c r="H198" s="24"/>
      <c r="I198" s="24"/>
    </row>
    <row r="199" spans="1:9" ht="38.25" x14ac:dyDescent="0.2">
      <c r="A199" s="13" t="s">
        <v>475</v>
      </c>
      <c r="B199" s="45" t="s">
        <v>296</v>
      </c>
      <c r="C199" s="29"/>
      <c r="D199" s="30"/>
      <c r="E199" s="30">
        <f t="shared" ref="E199:E237" si="24">F199</f>
        <v>1</v>
      </c>
      <c r="F199" s="12">
        <v>1</v>
      </c>
      <c r="H199" s="25">
        <f t="shared" ref="H199:H204" si="25">IF(ISERROR(VLOOKUP(C199,$A$6:$C$8,3,FALSE))=TRUE,0,VLOOKUP(C199,$A$6:$C$8,3,FALSE))</f>
        <v>0</v>
      </c>
      <c r="I199" s="25">
        <v>5</v>
      </c>
    </row>
    <row r="200" spans="1:9" ht="25.5" x14ac:dyDescent="0.2">
      <c r="A200" s="13" t="s">
        <v>476</v>
      </c>
      <c r="B200" s="45" t="s">
        <v>297</v>
      </c>
      <c r="C200" s="29"/>
      <c r="D200" s="30"/>
      <c r="E200" s="30">
        <f t="shared" si="24"/>
        <v>1</v>
      </c>
      <c r="F200" s="12">
        <v>1</v>
      </c>
      <c r="H200" s="25">
        <f t="shared" si="25"/>
        <v>0</v>
      </c>
      <c r="I200" s="25">
        <v>5</v>
      </c>
    </row>
    <row r="201" spans="1:9" x14ac:dyDescent="0.2">
      <c r="A201" s="13" t="s">
        <v>477</v>
      </c>
      <c r="B201" s="45" t="s">
        <v>298</v>
      </c>
      <c r="C201" s="29"/>
      <c r="D201" s="30"/>
      <c r="E201" s="30">
        <f t="shared" si="24"/>
        <v>1</v>
      </c>
      <c r="F201" s="12">
        <v>1</v>
      </c>
      <c r="H201" s="25">
        <f t="shared" si="25"/>
        <v>0</v>
      </c>
      <c r="I201" s="25">
        <v>5</v>
      </c>
    </row>
    <row r="202" spans="1:9" x14ac:dyDescent="0.2">
      <c r="A202" s="13" t="s">
        <v>478</v>
      </c>
      <c r="B202" s="45" t="s">
        <v>299</v>
      </c>
      <c r="C202" s="29"/>
      <c r="D202" s="30"/>
      <c r="E202" s="30">
        <f t="shared" si="24"/>
        <v>1</v>
      </c>
      <c r="F202" s="12">
        <v>1</v>
      </c>
      <c r="H202" s="25">
        <f t="shared" si="25"/>
        <v>0</v>
      </c>
      <c r="I202" s="25">
        <v>5</v>
      </c>
    </row>
    <row r="203" spans="1:9" x14ac:dyDescent="0.2">
      <c r="A203" s="13" t="s">
        <v>479</v>
      </c>
      <c r="B203" s="45" t="s">
        <v>300</v>
      </c>
      <c r="C203" s="29"/>
      <c r="D203" s="30"/>
      <c r="E203" s="30">
        <f t="shared" si="24"/>
        <v>1</v>
      </c>
      <c r="F203" s="12">
        <v>1</v>
      </c>
      <c r="H203" s="25">
        <f t="shared" si="25"/>
        <v>0</v>
      </c>
      <c r="I203" s="25">
        <v>5</v>
      </c>
    </row>
    <row r="204" spans="1:9" x14ac:dyDescent="0.2">
      <c r="A204" s="13" t="s">
        <v>480</v>
      </c>
      <c r="B204" s="45" t="s">
        <v>301</v>
      </c>
      <c r="C204" s="29"/>
      <c r="D204" s="30"/>
      <c r="E204" s="30">
        <f t="shared" si="24"/>
        <v>1</v>
      </c>
      <c r="F204" s="12">
        <v>1</v>
      </c>
      <c r="H204" s="25">
        <f t="shared" si="25"/>
        <v>0</v>
      </c>
      <c r="I204" s="25">
        <v>5</v>
      </c>
    </row>
    <row r="205" spans="1:9" x14ac:dyDescent="0.2">
      <c r="A205" s="57">
        <v>16</v>
      </c>
      <c r="B205" s="22" t="s">
        <v>302</v>
      </c>
      <c r="C205" s="24"/>
      <c r="D205" s="24"/>
      <c r="E205" s="30">
        <f t="shared" si="24"/>
        <v>0</v>
      </c>
      <c r="F205" s="25"/>
      <c r="G205" s="18"/>
      <c r="H205" s="24"/>
      <c r="I205" s="24"/>
    </row>
    <row r="206" spans="1:9" ht="38.25" x14ac:dyDescent="0.2">
      <c r="A206" s="13" t="s">
        <v>481</v>
      </c>
      <c r="B206" s="47" t="s">
        <v>303</v>
      </c>
      <c r="C206" s="29"/>
      <c r="D206" s="30"/>
      <c r="E206" s="30">
        <f t="shared" si="24"/>
        <v>1</v>
      </c>
      <c r="F206" s="12">
        <v>1</v>
      </c>
      <c r="H206" s="25">
        <f t="shared" ref="H206:H228" si="26">IF(ISERROR(VLOOKUP(C206,$A$6:$C$8,3,FALSE))=TRUE,0,VLOOKUP(C206,$A$6:$C$8,3,FALSE))</f>
        <v>0</v>
      </c>
      <c r="I206" s="25">
        <v>5</v>
      </c>
    </row>
    <row r="207" spans="1:9" ht="25.5" x14ac:dyDescent="0.2">
      <c r="A207" s="13" t="s">
        <v>482</v>
      </c>
      <c r="B207" s="46" t="s">
        <v>304</v>
      </c>
      <c r="C207" s="29"/>
      <c r="D207" s="30"/>
      <c r="E207" s="30">
        <f t="shared" si="24"/>
        <v>1</v>
      </c>
      <c r="F207" s="12">
        <v>1</v>
      </c>
      <c r="H207" s="25">
        <f t="shared" si="26"/>
        <v>0</v>
      </c>
      <c r="I207" s="25">
        <v>5</v>
      </c>
    </row>
    <row r="208" spans="1:9" ht="51" x14ac:dyDescent="0.2">
      <c r="A208" s="13" t="s">
        <v>483</v>
      </c>
      <c r="B208" s="46" t="s">
        <v>305</v>
      </c>
      <c r="C208" s="29"/>
      <c r="D208" s="30"/>
      <c r="E208" s="30">
        <f t="shared" si="24"/>
        <v>1</v>
      </c>
      <c r="F208" s="12">
        <v>1</v>
      </c>
      <c r="H208" s="25">
        <f t="shared" si="26"/>
        <v>0</v>
      </c>
      <c r="I208" s="25">
        <v>5</v>
      </c>
    </row>
    <row r="209" spans="1:9" ht="25.5" x14ac:dyDescent="0.2">
      <c r="A209" s="13" t="s">
        <v>484</v>
      </c>
      <c r="B209" s="46" t="s">
        <v>306</v>
      </c>
      <c r="C209" s="29"/>
      <c r="D209" s="30"/>
      <c r="E209" s="30">
        <f t="shared" si="24"/>
        <v>1</v>
      </c>
      <c r="F209" s="12">
        <v>1</v>
      </c>
      <c r="H209" s="25">
        <f t="shared" si="26"/>
        <v>0</v>
      </c>
      <c r="I209" s="25">
        <v>5</v>
      </c>
    </row>
    <row r="210" spans="1:9" ht="25.5" x14ac:dyDescent="0.2">
      <c r="A210" s="13" t="s">
        <v>485</v>
      </c>
      <c r="B210" s="47" t="s">
        <v>307</v>
      </c>
      <c r="C210" s="29"/>
      <c r="D210" s="30"/>
      <c r="E210" s="30">
        <f t="shared" si="24"/>
        <v>1</v>
      </c>
      <c r="F210" s="12">
        <v>1</v>
      </c>
      <c r="H210" s="25">
        <f t="shared" si="26"/>
        <v>0</v>
      </c>
      <c r="I210" s="25">
        <v>5</v>
      </c>
    </row>
    <row r="211" spans="1:9" ht="38.25" x14ac:dyDescent="0.2">
      <c r="A211" s="13" t="s">
        <v>486</v>
      </c>
      <c r="B211" s="47" t="s">
        <v>308</v>
      </c>
      <c r="C211" s="29"/>
      <c r="D211" s="30"/>
      <c r="E211" s="30">
        <f t="shared" si="24"/>
        <v>1</v>
      </c>
      <c r="F211" s="12">
        <v>1</v>
      </c>
      <c r="H211" s="25">
        <f t="shared" si="26"/>
        <v>0</v>
      </c>
      <c r="I211" s="25">
        <v>5</v>
      </c>
    </row>
    <row r="212" spans="1:9" ht="25.5" x14ac:dyDescent="0.2">
      <c r="A212" s="13" t="s">
        <v>487</v>
      </c>
      <c r="B212" s="46" t="s">
        <v>309</v>
      </c>
      <c r="C212" s="29"/>
      <c r="D212" s="30"/>
      <c r="E212" s="30">
        <f t="shared" si="24"/>
        <v>1</v>
      </c>
      <c r="F212" s="12">
        <v>1</v>
      </c>
      <c r="H212" s="25">
        <f t="shared" si="26"/>
        <v>0</v>
      </c>
      <c r="I212" s="25">
        <v>5</v>
      </c>
    </row>
    <row r="213" spans="1:9" ht="25.5" x14ac:dyDescent="0.2">
      <c r="A213" s="13" t="s">
        <v>488</v>
      </c>
      <c r="B213" s="46" t="s">
        <v>310</v>
      </c>
      <c r="C213" s="29"/>
      <c r="D213" s="30"/>
      <c r="E213" s="30">
        <f t="shared" si="24"/>
        <v>1</v>
      </c>
      <c r="F213" s="12">
        <v>1</v>
      </c>
      <c r="H213" s="25">
        <f t="shared" si="26"/>
        <v>0</v>
      </c>
      <c r="I213" s="25">
        <v>5</v>
      </c>
    </row>
    <row r="214" spans="1:9" ht="25.5" x14ac:dyDescent="0.2">
      <c r="A214" s="13" t="s">
        <v>489</v>
      </c>
      <c r="B214" s="46" t="s">
        <v>311</v>
      </c>
      <c r="C214" s="29"/>
      <c r="D214" s="30"/>
      <c r="E214" s="30">
        <f t="shared" si="24"/>
        <v>1</v>
      </c>
      <c r="F214" s="12">
        <v>1</v>
      </c>
      <c r="H214" s="25">
        <f t="shared" si="26"/>
        <v>0</v>
      </c>
      <c r="I214" s="25">
        <v>5</v>
      </c>
    </row>
    <row r="215" spans="1:9" ht="51" x14ac:dyDescent="0.2">
      <c r="A215" s="13" t="s">
        <v>490</v>
      </c>
      <c r="B215" s="46" t="s">
        <v>312</v>
      </c>
      <c r="C215" s="29"/>
      <c r="D215" s="30"/>
      <c r="E215" s="30">
        <f t="shared" si="24"/>
        <v>1</v>
      </c>
      <c r="F215" s="12">
        <v>1</v>
      </c>
      <c r="H215" s="25">
        <f t="shared" si="26"/>
        <v>0</v>
      </c>
      <c r="I215" s="25">
        <v>5</v>
      </c>
    </row>
    <row r="216" spans="1:9" ht="38.25" x14ac:dyDescent="0.2">
      <c r="A216" s="13" t="s">
        <v>491</v>
      </c>
      <c r="B216" s="46" t="s">
        <v>313</v>
      </c>
      <c r="C216" s="29"/>
      <c r="D216" s="30"/>
      <c r="E216" s="30">
        <f t="shared" si="24"/>
        <v>1</v>
      </c>
      <c r="F216" s="12">
        <v>1</v>
      </c>
      <c r="H216" s="25">
        <f t="shared" si="26"/>
        <v>0</v>
      </c>
      <c r="I216" s="25">
        <v>5</v>
      </c>
    </row>
    <row r="217" spans="1:9" ht="25.5" x14ac:dyDescent="0.2">
      <c r="A217" s="13" t="s">
        <v>492</v>
      </c>
      <c r="B217" s="47" t="s">
        <v>314</v>
      </c>
      <c r="C217" s="29"/>
      <c r="D217" s="30"/>
      <c r="E217" s="30">
        <f t="shared" si="24"/>
        <v>1</v>
      </c>
      <c r="F217" s="12">
        <v>1</v>
      </c>
      <c r="H217" s="25">
        <f t="shared" si="26"/>
        <v>0</v>
      </c>
      <c r="I217" s="25">
        <v>5</v>
      </c>
    </row>
    <row r="218" spans="1:9" x14ac:dyDescent="0.2">
      <c r="A218" s="13" t="s">
        <v>493</v>
      </c>
      <c r="B218" s="46" t="s">
        <v>315</v>
      </c>
      <c r="C218" s="29"/>
      <c r="D218" s="30"/>
      <c r="E218" s="30">
        <f t="shared" si="24"/>
        <v>1</v>
      </c>
      <c r="F218" s="12">
        <v>1</v>
      </c>
      <c r="H218" s="25">
        <f t="shared" si="26"/>
        <v>0</v>
      </c>
      <c r="I218" s="25">
        <v>5</v>
      </c>
    </row>
    <row r="219" spans="1:9" ht="25.5" x14ac:dyDescent="0.2">
      <c r="A219" s="13" t="s">
        <v>494</v>
      </c>
      <c r="B219" s="46" t="s">
        <v>316</v>
      </c>
      <c r="C219" s="29"/>
      <c r="D219" s="30"/>
      <c r="E219" s="30">
        <f t="shared" si="24"/>
        <v>1</v>
      </c>
      <c r="F219" s="12">
        <v>1</v>
      </c>
      <c r="H219" s="25">
        <f t="shared" si="26"/>
        <v>0</v>
      </c>
      <c r="I219" s="25">
        <v>5</v>
      </c>
    </row>
    <row r="220" spans="1:9" ht="38.25" x14ac:dyDescent="0.2">
      <c r="A220" s="13" t="s">
        <v>495</v>
      </c>
      <c r="B220" s="46" t="s">
        <v>317</v>
      </c>
      <c r="C220" s="29"/>
      <c r="D220" s="30"/>
      <c r="E220" s="30">
        <f t="shared" si="24"/>
        <v>1</v>
      </c>
      <c r="F220" s="12">
        <v>1</v>
      </c>
      <c r="H220" s="25">
        <f t="shared" si="26"/>
        <v>0</v>
      </c>
      <c r="I220" s="25">
        <v>5</v>
      </c>
    </row>
    <row r="221" spans="1:9" ht="25.5" x14ac:dyDescent="0.2">
      <c r="A221" s="13" t="s">
        <v>496</v>
      </c>
      <c r="B221" s="46" t="s">
        <v>318</v>
      </c>
      <c r="C221" s="29"/>
      <c r="D221" s="30"/>
      <c r="E221" s="30">
        <f t="shared" si="24"/>
        <v>1</v>
      </c>
      <c r="F221" s="12">
        <v>1</v>
      </c>
      <c r="H221" s="25">
        <f t="shared" si="26"/>
        <v>0</v>
      </c>
      <c r="I221" s="25">
        <v>5</v>
      </c>
    </row>
    <row r="222" spans="1:9" ht="25.5" x14ac:dyDescent="0.2">
      <c r="A222" s="13" t="s">
        <v>497</v>
      </c>
      <c r="B222" s="46" t="s">
        <v>319</v>
      </c>
      <c r="C222" s="29"/>
      <c r="D222" s="30"/>
      <c r="E222" s="30">
        <f t="shared" si="24"/>
        <v>1</v>
      </c>
      <c r="F222" s="12">
        <v>1</v>
      </c>
      <c r="H222" s="25">
        <f t="shared" si="26"/>
        <v>0</v>
      </c>
      <c r="I222" s="25">
        <v>5</v>
      </c>
    </row>
    <row r="223" spans="1:9" ht="89.25" x14ac:dyDescent="0.2">
      <c r="A223" s="13" t="s">
        <v>498</v>
      </c>
      <c r="B223" s="46" t="s">
        <v>320</v>
      </c>
      <c r="C223" s="29"/>
      <c r="D223" s="30"/>
      <c r="E223" s="30">
        <f t="shared" si="24"/>
        <v>1</v>
      </c>
      <c r="F223" s="12">
        <v>1</v>
      </c>
      <c r="H223" s="25">
        <f t="shared" si="26"/>
        <v>0</v>
      </c>
      <c r="I223" s="25">
        <v>5</v>
      </c>
    </row>
    <row r="224" spans="1:9" ht="25.5" x14ac:dyDescent="0.2">
      <c r="A224" s="13" t="s">
        <v>499</v>
      </c>
      <c r="B224" s="46" t="s">
        <v>321</v>
      </c>
      <c r="C224" s="29"/>
      <c r="D224" s="30"/>
      <c r="E224" s="30">
        <f t="shared" si="24"/>
        <v>1</v>
      </c>
      <c r="F224" s="12">
        <v>1</v>
      </c>
      <c r="H224" s="25">
        <f t="shared" si="26"/>
        <v>0</v>
      </c>
      <c r="I224" s="25">
        <v>5</v>
      </c>
    </row>
    <row r="225" spans="1:9" ht="25.5" x14ac:dyDescent="0.2">
      <c r="A225" s="13" t="s">
        <v>500</v>
      </c>
      <c r="B225" s="46" t="s">
        <v>322</v>
      </c>
      <c r="C225" s="29"/>
      <c r="D225" s="30"/>
      <c r="E225" s="30">
        <f t="shared" si="24"/>
        <v>1</v>
      </c>
      <c r="F225" s="12">
        <v>1</v>
      </c>
      <c r="H225" s="25">
        <f t="shared" si="26"/>
        <v>0</v>
      </c>
      <c r="I225" s="25">
        <v>5</v>
      </c>
    </row>
    <row r="226" spans="1:9" ht="25.5" x14ac:dyDescent="0.2">
      <c r="A226" s="13" t="s">
        <v>501</v>
      </c>
      <c r="B226" s="46" t="s">
        <v>323</v>
      </c>
      <c r="C226" s="29"/>
      <c r="D226" s="30"/>
      <c r="E226" s="30">
        <f t="shared" si="24"/>
        <v>1</v>
      </c>
      <c r="F226" s="12">
        <v>1</v>
      </c>
      <c r="H226" s="25">
        <f t="shared" si="26"/>
        <v>0</v>
      </c>
      <c r="I226" s="25">
        <v>5</v>
      </c>
    </row>
    <row r="227" spans="1:9" ht="204" x14ac:dyDescent="0.2">
      <c r="A227" s="13" t="s">
        <v>502</v>
      </c>
      <c r="B227" s="46" t="s">
        <v>324</v>
      </c>
      <c r="C227" s="29"/>
      <c r="D227" s="30"/>
      <c r="E227" s="30">
        <f t="shared" si="24"/>
        <v>1</v>
      </c>
      <c r="F227" s="12">
        <v>1</v>
      </c>
      <c r="H227" s="25">
        <f t="shared" si="26"/>
        <v>0</v>
      </c>
      <c r="I227" s="25">
        <v>5</v>
      </c>
    </row>
    <row r="228" spans="1:9" ht="38.25" x14ac:dyDescent="0.2">
      <c r="A228" s="13" t="s">
        <v>503</v>
      </c>
      <c r="B228" s="46" t="s">
        <v>325</v>
      </c>
      <c r="C228" s="29"/>
      <c r="D228" s="30"/>
      <c r="E228" s="30">
        <f t="shared" si="24"/>
        <v>1</v>
      </c>
      <c r="F228" s="12">
        <v>1</v>
      </c>
      <c r="H228" s="25">
        <f t="shared" si="26"/>
        <v>0</v>
      </c>
      <c r="I228" s="25">
        <v>5</v>
      </c>
    </row>
    <row r="229" spans="1:9" x14ac:dyDescent="0.2">
      <c r="A229" s="32" t="s">
        <v>504</v>
      </c>
      <c r="B229" s="22" t="s">
        <v>326</v>
      </c>
      <c r="C229" s="22"/>
      <c r="D229" s="22"/>
      <c r="E229" s="22"/>
      <c r="H229" s="24"/>
      <c r="I229" s="24"/>
    </row>
    <row r="230" spans="1:9" x14ac:dyDescent="0.2">
      <c r="A230" s="13" t="s">
        <v>505</v>
      </c>
      <c r="B230" s="47" t="s">
        <v>327</v>
      </c>
      <c r="C230" s="29"/>
      <c r="D230" s="30"/>
      <c r="E230" s="30">
        <f t="shared" si="24"/>
        <v>1</v>
      </c>
      <c r="F230" s="12">
        <v>1</v>
      </c>
      <c r="H230" s="25">
        <f t="shared" ref="H230:H237" si="27">IF(ISERROR(VLOOKUP(C230,$A$6:$C$8,3,FALSE))=TRUE,0,VLOOKUP(C230,$A$6:$C$8,3,FALSE))</f>
        <v>0</v>
      </c>
      <c r="I230" s="25">
        <v>5</v>
      </c>
    </row>
    <row r="231" spans="1:9" ht="25.5" x14ac:dyDescent="0.2">
      <c r="A231" s="13" t="s">
        <v>506</v>
      </c>
      <c r="B231" s="47" t="s">
        <v>328</v>
      </c>
      <c r="C231" s="29"/>
      <c r="D231" s="30"/>
      <c r="E231" s="30">
        <f t="shared" si="24"/>
        <v>1</v>
      </c>
      <c r="F231" s="12">
        <v>1</v>
      </c>
      <c r="H231" s="25">
        <f t="shared" si="27"/>
        <v>0</v>
      </c>
      <c r="I231" s="25">
        <v>5</v>
      </c>
    </row>
    <row r="232" spans="1:9" ht="25.5" x14ac:dyDescent="0.2">
      <c r="A232" s="13" t="s">
        <v>507</v>
      </c>
      <c r="B232" s="47" t="s">
        <v>329</v>
      </c>
      <c r="C232" s="29"/>
      <c r="D232" s="30"/>
      <c r="E232" s="30">
        <f t="shared" si="24"/>
        <v>1</v>
      </c>
      <c r="F232" s="12">
        <v>1</v>
      </c>
      <c r="H232" s="25">
        <f t="shared" si="27"/>
        <v>0</v>
      </c>
      <c r="I232" s="25">
        <v>5</v>
      </c>
    </row>
    <row r="233" spans="1:9" ht="25.5" x14ac:dyDescent="0.2">
      <c r="A233" s="13" t="s">
        <v>508</v>
      </c>
      <c r="B233" s="46" t="s">
        <v>330</v>
      </c>
      <c r="C233" s="29"/>
      <c r="D233" s="30"/>
      <c r="E233" s="30">
        <f t="shared" si="24"/>
        <v>1</v>
      </c>
      <c r="F233" s="12">
        <v>1</v>
      </c>
      <c r="H233" s="25">
        <f t="shared" si="27"/>
        <v>0</v>
      </c>
      <c r="I233" s="25">
        <v>5</v>
      </c>
    </row>
    <row r="234" spans="1:9" ht="25.5" x14ac:dyDescent="0.2">
      <c r="A234" s="13" t="s">
        <v>509</v>
      </c>
      <c r="B234" s="46" t="s">
        <v>331</v>
      </c>
      <c r="C234" s="29"/>
      <c r="D234" s="30"/>
      <c r="E234" s="30">
        <f t="shared" si="24"/>
        <v>1</v>
      </c>
      <c r="F234" s="12">
        <v>1</v>
      </c>
      <c r="H234" s="25">
        <f t="shared" si="27"/>
        <v>0</v>
      </c>
      <c r="I234" s="25">
        <v>5</v>
      </c>
    </row>
    <row r="235" spans="1:9" ht="25.5" x14ac:dyDescent="0.2">
      <c r="A235" s="13" t="s">
        <v>510</v>
      </c>
      <c r="B235" s="46" t="s">
        <v>332</v>
      </c>
      <c r="C235" s="29"/>
      <c r="D235" s="30"/>
      <c r="E235" s="30">
        <f t="shared" si="24"/>
        <v>1</v>
      </c>
      <c r="F235" s="12">
        <v>1</v>
      </c>
      <c r="H235" s="25">
        <f t="shared" si="27"/>
        <v>0</v>
      </c>
      <c r="I235" s="25">
        <v>5</v>
      </c>
    </row>
    <row r="236" spans="1:9" x14ac:dyDescent="0.2">
      <c r="A236" s="13" t="s">
        <v>511</v>
      </c>
      <c r="B236" s="46" t="s">
        <v>333</v>
      </c>
      <c r="C236" s="29"/>
      <c r="D236" s="30"/>
      <c r="E236" s="30">
        <f t="shared" si="24"/>
        <v>1</v>
      </c>
      <c r="F236" s="12">
        <v>1</v>
      </c>
      <c r="H236" s="25">
        <f t="shared" si="27"/>
        <v>0</v>
      </c>
      <c r="I236" s="25">
        <v>5</v>
      </c>
    </row>
    <row r="237" spans="1:9" x14ac:dyDescent="0.2">
      <c r="A237" s="13" t="s">
        <v>512</v>
      </c>
      <c r="B237" s="46" t="s">
        <v>334</v>
      </c>
      <c r="C237" s="29"/>
      <c r="D237" s="30"/>
      <c r="E237" s="30">
        <f t="shared" si="24"/>
        <v>1</v>
      </c>
      <c r="F237" s="12">
        <v>1</v>
      </c>
      <c r="H237" s="25">
        <f t="shared" si="27"/>
        <v>0</v>
      </c>
      <c r="I237" s="25">
        <v>5</v>
      </c>
    </row>
    <row r="238" spans="1:9" x14ac:dyDescent="0.2">
      <c r="A238" s="57">
        <v>18</v>
      </c>
      <c r="B238" s="22" t="s">
        <v>335</v>
      </c>
      <c r="C238" s="24"/>
      <c r="D238" s="24"/>
      <c r="E238" s="30"/>
      <c r="F238" s="25"/>
      <c r="G238" s="18"/>
      <c r="H238" s="24"/>
      <c r="I238" s="24"/>
    </row>
    <row r="239" spans="1:9" ht="25.5" x14ac:dyDescent="0.2">
      <c r="A239" s="13" t="s">
        <v>513</v>
      </c>
      <c r="B239" s="45" t="s">
        <v>336</v>
      </c>
      <c r="C239" s="29"/>
      <c r="D239" s="30"/>
      <c r="E239" s="30">
        <f t="shared" ref="E239:E257" si="28">F239</f>
        <v>1</v>
      </c>
      <c r="F239" s="12">
        <v>1</v>
      </c>
      <c r="H239" s="25">
        <f t="shared" ref="H239:H257" si="29">IF(ISERROR(VLOOKUP(C239,$A$6:$C$8,3,FALSE))=TRUE,0,VLOOKUP(C239,$A$6:$C$8,3,FALSE))</f>
        <v>0</v>
      </c>
      <c r="I239" s="25">
        <v>5</v>
      </c>
    </row>
    <row r="240" spans="1:9" ht="25.5" x14ac:dyDescent="0.2">
      <c r="A240" s="13" t="s">
        <v>514</v>
      </c>
      <c r="B240" s="45" t="s">
        <v>337</v>
      </c>
      <c r="C240" s="29"/>
      <c r="D240" s="30"/>
      <c r="E240" s="30">
        <f t="shared" si="28"/>
        <v>1</v>
      </c>
      <c r="F240" s="12">
        <v>1</v>
      </c>
      <c r="H240" s="25">
        <f t="shared" si="29"/>
        <v>0</v>
      </c>
      <c r="I240" s="25">
        <v>5</v>
      </c>
    </row>
    <row r="241" spans="1:9" ht="76.5" x14ac:dyDescent="0.2">
      <c r="A241" s="13" t="s">
        <v>515</v>
      </c>
      <c r="B241" s="45" t="s">
        <v>338</v>
      </c>
      <c r="C241" s="29"/>
      <c r="D241" s="30"/>
      <c r="E241" s="30">
        <f t="shared" si="28"/>
        <v>1</v>
      </c>
      <c r="F241" s="12">
        <v>1</v>
      </c>
      <c r="H241" s="25">
        <f t="shared" si="29"/>
        <v>0</v>
      </c>
      <c r="I241" s="25">
        <v>5</v>
      </c>
    </row>
    <row r="242" spans="1:9" ht="38.25" x14ac:dyDescent="0.2">
      <c r="A242" s="13" t="s">
        <v>516</v>
      </c>
      <c r="B242" s="45" t="s">
        <v>339</v>
      </c>
      <c r="C242" s="29"/>
      <c r="D242" s="30"/>
      <c r="E242" s="30">
        <f t="shared" si="28"/>
        <v>1</v>
      </c>
      <c r="F242" s="12">
        <v>1</v>
      </c>
      <c r="H242" s="25">
        <f t="shared" si="29"/>
        <v>0</v>
      </c>
      <c r="I242" s="25">
        <v>5</v>
      </c>
    </row>
    <row r="243" spans="1:9" x14ac:dyDescent="0.2">
      <c r="A243" s="13" t="s">
        <v>517</v>
      </c>
      <c r="B243" s="44" t="s">
        <v>340</v>
      </c>
      <c r="C243" s="29"/>
      <c r="D243" s="30"/>
      <c r="E243" s="30">
        <f t="shared" si="28"/>
        <v>1</v>
      </c>
      <c r="F243" s="12">
        <v>1</v>
      </c>
      <c r="H243" s="25">
        <f t="shared" si="29"/>
        <v>0</v>
      </c>
      <c r="I243" s="25">
        <v>5</v>
      </c>
    </row>
    <row r="244" spans="1:9" ht="25.5" x14ac:dyDescent="0.2">
      <c r="A244" s="13" t="s">
        <v>518</v>
      </c>
      <c r="B244" s="45" t="s">
        <v>341</v>
      </c>
      <c r="C244" s="29"/>
      <c r="D244" s="30"/>
      <c r="E244" s="30">
        <f t="shared" si="28"/>
        <v>1</v>
      </c>
      <c r="F244" s="12">
        <v>1</v>
      </c>
      <c r="H244" s="25">
        <f t="shared" si="29"/>
        <v>0</v>
      </c>
      <c r="I244" s="25">
        <v>5</v>
      </c>
    </row>
    <row r="245" spans="1:9" x14ac:dyDescent="0.2">
      <c r="A245" s="13" t="s">
        <v>519</v>
      </c>
      <c r="B245" s="45" t="s">
        <v>342</v>
      </c>
      <c r="C245" s="29"/>
      <c r="D245" s="30"/>
      <c r="E245" s="30">
        <f t="shared" si="28"/>
        <v>1</v>
      </c>
      <c r="F245" s="12">
        <v>1</v>
      </c>
      <c r="H245" s="25">
        <f t="shared" si="29"/>
        <v>0</v>
      </c>
      <c r="I245" s="25">
        <v>5</v>
      </c>
    </row>
    <row r="246" spans="1:9" x14ac:dyDescent="0.2">
      <c r="A246" s="13" t="s">
        <v>520</v>
      </c>
      <c r="B246" s="45" t="s">
        <v>343</v>
      </c>
      <c r="C246" s="29"/>
      <c r="D246" s="30"/>
      <c r="E246" s="30">
        <f t="shared" si="28"/>
        <v>1</v>
      </c>
      <c r="F246" s="12">
        <v>1</v>
      </c>
      <c r="H246" s="25">
        <f t="shared" si="29"/>
        <v>0</v>
      </c>
      <c r="I246" s="25">
        <v>5</v>
      </c>
    </row>
    <row r="247" spans="1:9" ht="25.5" x14ac:dyDescent="0.2">
      <c r="A247" s="13" t="s">
        <v>521</v>
      </c>
      <c r="B247" s="45" t="s">
        <v>344</v>
      </c>
      <c r="C247" s="29"/>
      <c r="D247" s="30"/>
      <c r="E247" s="30">
        <f t="shared" si="28"/>
        <v>1</v>
      </c>
      <c r="F247" s="12">
        <v>1</v>
      </c>
      <c r="H247" s="25">
        <f t="shared" si="29"/>
        <v>0</v>
      </c>
      <c r="I247" s="25">
        <v>5</v>
      </c>
    </row>
    <row r="248" spans="1:9" ht="63.75" x14ac:dyDescent="0.2">
      <c r="A248" s="13" t="s">
        <v>522</v>
      </c>
      <c r="B248" s="45" t="s">
        <v>346</v>
      </c>
      <c r="C248" s="29"/>
      <c r="D248" s="30"/>
      <c r="E248" s="30">
        <f t="shared" si="28"/>
        <v>1</v>
      </c>
      <c r="F248" s="12">
        <v>1</v>
      </c>
      <c r="H248" s="25">
        <f t="shared" si="29"/>
        <v>0</v>
      </c>
      <c r="I248" s="25">
        <v>5</v>
      </c>
    </row>
    <row r="249" spans="1:9" ht="25.5" x14ac:dyDescent="0.2">
      <c r="A249" s="13" t="s">
        <v>523</v>
      </c>
      <c r="B249" s="45" t="s">
        <v>348</v>
      </c>
      <c r="C249" s="29"/>
      <c r="D249" s="30"/>
      <c r="E249" s="30">
        <f t="shared" si="28"/>
        <v>1</v>
      </c>
      <c r="F249" s="12">
        <v>1</v>
      </c>
      <c r="H249" s="25">
        <f t="shared" si="29"/>
        <v>0</v>
      </c>
      <c r="I249" s="25">
        <v>5</v>
      </c>
    </row>
    <row r="250" spans="1:9" ht="25.5" x14ac:dyDescent="0.2">
      <c r="A250" s="13" t="s">
        <v>524</v>
      </c>
      <c r="B250" s="45" t="s">
        <v>350</v>
      </c>
      <c r="C250" s="29"/>
      <c r="D250" s="30"/>
      <c r="E250" s="30">
        <f t="shared" si="28"/>
        <v>1</v>
      </c>
      <c r="F250" s="12">
        <v>1</v>
      </c>
      <c r="H250" s="25">
        <f t="shared" si="29"/>
        <v>0</v>
      </c>
      <c r="I250" s="25">
        <v>5</v>
      </c>
    </row>
    <row r="251" spans="1:9" x14ac:dyDescent="0.2">
      <c r="A251" s="13" t="s">
        <v>525</v>
      </c>
      <c r="B251" s="45" t="s">
        <v>352</v>
      </c>
      <c r="C251" s="29"/>
      <c r="D251" s="30"/>
      <c r="E251" s="30">
        <f t="shared" si="28"/>
        <v>1</v>
      </c>
      <c r="F251" s="12">
        <v>1</v>
      </c>
      <c r="H251" s="25">
        <f t="shared" si="29"/>
        <v>0</v>
      </c>
      <c r="I251" s="25">
        <v>5</v>
      </c>
    </row>
    <row r="252" spans="1:9" ht="25.5" x14ac:dyDescent="0.2">
      <c r="A252" s="13" t="s">
        <v>526</v>
      </c>
      <c r="B252" s="45" t="s">
        <v>354</v>
      </c>
      <c r="C252" s="29"/>
      <c r="D252" s="30"/>
      <c r="E252" s="30">
        <f t="shared" si="28"/>
        <v>1</v>
      </c>
      <c r="F252" s="12">
        <v>1</v>
      </c>
      <c r="H252" s="25">
        <f t="shared" si="29"/>
        <v>0</v>
      </c>
      <c r="I252" s="25">
        <v>5</v>
      </c>
    </row>
    <row r="253" spans="1:9" x14ac:dyDescent="0.2">
      <c r="A253" s="13" t="s">
        <v>527</v>
      </c>
      <c r="B253" s="45" t="s">
        <v>356</v>
      </c>
      <c r="C253" s="29"/>
      <c r="D253" s="30"/>
      <c r="E253" s="30">
        <f t="shared" si="28"/>
        <v>1</v>
      </c>
      <c r="F253" s="12">
        <v>1</v>
      </c>
      <c r="H253" s="25">
        <f t="shared" si="29"/>
        <v>0</v>
      </c>
      <c r="I253" s="25">
        <v>5</v>
      </c>
    </row>
    <row r="254" spans="1:9" ht="38.25" x14ac:dyDescent="0.2">
      <c r="A254" s="13" t="s">
        <v>528</v>
      </c>
      <c r="B254" s="44" t="s">
        <v>358</v>
      </c>
      <c r="C254" s="29"/>
      <c r="D254" s="30"/>
      <c r="E254" s="30">
        <f t="shared" si="28"/>
        <v>1</v>
      </c>
      <c r="F254" s="12">
        <v>1</v>
      </c>
      <c r="H254" s="25">
        <f t="shared" si="29"/>
        <v>0</v>
      </c>
      <c r="I254" s="25">
        <v>5</v>
      </c>
    </row>
    <row r="255" spans="1:9" x14ac:dyDescent="0.2">
      <c r="A255" s="13" t="s">
        <v>529</v>
      </c>
      <c r="B255" s="44" t="s">
        <v>359</v>
      </c>
      <c r="C255" s="29"/>
      <c r="D255" s="30"/>
      <c r="E255" s="30">
        <f t="shared" si="28"/>
        <v>1</v>
      </c>
      <c r="F255" s="12">
        <v>1</v>
      </c>
      <c r="H255" s="25">
        <f t="shared" si="29"/>
        <v>0</v>
      </c>
      <c r="I255" s="25">
        <v>5</v>
      </c>
    </row>
    <row r="256" spans="1:9" ht="76.5" x14ac:dyDescent="0.2">
      <c r="A256" s="13" t="s">
        <v>530</v>
      </c>
      <c r="B256" s="45" t="s">
        <v>360</v>
      </c>
      <c r="C256" s="29"/>
      <c r="D256" s="30"/>
      <c r="E256" s="30">
        <f t="shared" si="28"/>
        <v>1</v>
      </c>
      <c r="F256" s="12">
        <v>1</v>
      </c>
      <c r="H256" s="25">
        <f t="shared" si="29"/>
        <v>0</v>
      </c>
      <c r="I256" s="25">
        <v>5</v>
      </c>
    </row>
    <row r="257" spans="1:9" x14ac:dyDescent="0.2">
      <c r="A257" s="13" t="s">
        <v>531</v>
      </c>
      <c r="B257" s="45" t="s">
        <v>361</v>
      </c>
      <c r="C257" s="29"/>
      <c r="D257" s="30"/>
      <c r="E257" s="30">
        <f t="shared" si="28"/>
        <v>1</v>
      </c>
      <c r="F257" s="12">
        <v>1</v>
      </c>
      <c r="H257" s="25">
        <f t="shared" si="29"/>
        <v>0</v>
      </c>
      <c r="I257" s="25">
        <v>5</v>
      </c>
    </row>
    <row r="258" spans="1:9" x14ac:dyDescent="0.2">
      <c r="A258" s="57">
        <v>19</v>
      </c>
      <c r="B258" s="22" t="s">
        <v>362</v>
      </c>
      <c r="C258" s="24"/>
      <c r="D258" s="24"/>
      <c r="E258" s="30"/>
      <c r="F258" s="25"/>
      <c r="G258" s="18"/>
      <c r="H258" s="24"/>
      <c r="I258" s="24"/>
    </row>
    <row r="259" spans="1:9" ht="89.25" x14ac:dyDescent="0.2">
      <c r="A259" s="13" t="s">
        <v>532</v>
      </c>
      <c r="B259" s="45" t="s">
        <v>363</v>
      </c>
      <c r="C259" s="29"/>
      <c r="D259" s="30"/>
      <c r="E259" s="30">
        <f>F259</f>
        <v>1</v>
      </c>
      <c r="F259" s="12">
        <v>1</v>
      </c>
      <c r="H259" s="25">
        <f t="shared" ref="H259" si="30">IF(ISERROR(VLOOKUP(C259,$A$6:$C$8,3,FALSE))=TRUE,0,VLOOKUP(C259,$A$6:$C$8,3,FALSE))</f>
        <v>0</v>
      </c>
      <c r="I259" s="25">
        <v>5</v>
      </c>
    </row>
    <row r="260" spans="1:9" x14ac:dyDescent="0.2">
      <c r="A260" s="57">
        <v>20</v>
      </c>
      <c r="B260" s="22" t="s">
        <v>364</v>
      </c>
      <c r="C260" s="24"/>
      <c r="D260" s="24"/>
      <c r="E260" s="30"/>
      <c r="G260" s="18"/>
      <c r="H260" s="24"/>
      <c r="I260" s="24"/>
    </row>
    <row r="261" spans="1:9" ht="51" x14ac:dyDescent="0.2">
      <c r="A261" s="13" t="s">
        <v>533</v>
      </c>
      <c r="B261" s="45" t="s">
        <v>365</v>
      </c>
      <c r="C261" s="29"/>
      <c r="D261" s="30"/>
      <c r="E261" s="30">
        <f t="shared" ref="E261:E268" si="31">F261</f>
        <v>1</v>
      </c>
      <c r="F261" s="12">
        <v>1</v>
      </c>
      <c r="H261" s="25">
        <f t="shared" ref="H261:H268" si="32">IF(ISERROR(VLOOKUP(C261,$A$6:$C$8,3,FALSE))=TRUE,0,VLOOKUP(C261,$A$6:$C$8,3,FALSE))</f>
        <v>0</v>
      </c>
      <c r="I261" s="25">
        <v>5</v>
      </c>
    </row>
    <row r="262" spans="1:9" ht="25.5" x14ac:dyDescent="0.2">
      <c r="A262" s="13" t="s">
        <v>534</v>
      </c>
      <c r="B262" s="45" t="s">
        <v>366</v>
      </c>
      <c r="C262" s="29"/>
      <c r="D262" s="30"/>
      <c r="E262" s="30">
        <f t="shared" si="31"/>
        <v>1</v>
      </c>
      <c r="F262" s="12">
        <v>1</v>
      </c>
      <c r="H262" s="25">
        <f t="shared" si="32"/>
        <v>0</v>
      </c>
      <c r="I262" s="25">
        <v>5</v>
      </c>
    </row>
    <row r="263" spans="1:9" ht="178.5" x14ac:dyDescent="0.2">
      <c r="A263" s="13" t="s">
        <v>535</v>
      </c>
      <c r="B263" s="45" t="s">
        <v>367</v>
      </c>
      <c r="C263" s="29"/>
      <c r="D263" s="30"/>
      <c r="E263" s="30">
        <f t="shared" si="31"/>
        <v>1</v>
      </c>
      <c r="F263" s="12">
        <v>1</v>
      </c>
      <c r="H263" s="25">
        <f t="shared" si="32"/>
        <v>0</v>
      </c>
      <c r="I263" s="25">
        <v>5</v>
      </c>
    </row>
    <row r="264" spans="1:9" ht="178.5" x14ac:dyDescent="0.2">
      <c r="A264" s="13" t="s">
        <v>536</v>
      </c>
      <c r="B264" s="45" t="s">
        <v>368</v>
      </c>
      <c r="C264" s="29"/>
      <c r="D264" s="30"/>
      <c r="E264" s="30">
        <f t="shared" si="31"/>
        <v>1</v>
      </c>
      <c r="F264" s="12">
        <v>1</v>
      </c>
      <c r="H264" s="25">
        <f t="shared" si="32"/>
        <v>0</v>
      </c>
      <c r="I264" s="25">
        <v>5</v>
      </c>
    </row>
    <row r="265" spans="1:9" ht="38.25" x14ac:dyDescent="0.2">
      <c r="A265" s="13" t="s">
        <v>537</v>
      </c>
      <c r="B265" s="45" t="s">
        <v>369</v>
      </c>
      <c r="C265" s="29"/>
      <c r="D265" s="30"/>
      <c r="E265" s="30">
        <f t="shared" si="31"/>
        <v>1</v>
      </c>
      <c r="F265" s="12">
        <v>1</v>
      </c>
      <c r="H265" s="25">
        <f t="shared" si="32"/>
        <v>0</v>
      </c>
      <c r="I265" s="25">
        <v>5</v>
      </c>
    </row>
    <row r="266" spans="1:9" ht="127.5" x14ac:dyDescent="0.2">
      <c r="A266" s="13" t="s">
        <v>538</v>
      </c>
      <c r="B266" s="45" t="s">
        <v>370</v>
      </c>
      <c r="C266" s="29"/>
      <c r="D266" s="30"/>
      <c r="E266" s="30">
        <f t="shared" si="31"/>
        <v>1</v>
      </c>
      <c r="F266" s="12">
        <v>1</v>
      </c>
      <c r="H266" s="25">
        <f t="shared" si="32"/>
        <v>0</v>
      </c>
      <c r="I266" s="25">
        <v>5</v>
      </c>
    </row>
    <row r="267" spans="1:9" ht="38.25" x14ac:dyDescent="0.2">
      <c r="A267" s="13" t="s">
        <v>539</v>
      </c>
      <c r="B267" s="45" t="s">
        <v>371</v>
      </c>
      <c r="C267" s="29"/>
      <c r="D267" s="30"/>
      <c r="E267" s="30">
        <f t="shared" si="31"/>
        <v>1</v>
      </c>
      <c r="F267" s="12">
        <v>1</v>
      </c>
      <c r="H267" s="25">
        <f t="shared" si="32"/>
        <v>0</v>
      </c>
      <c r="I267" s="25">
        <v>5</v>
      </c>
    </row>
    <row r="268" spans="1:9" ht="25.5" x14ac:dyDescent="0.2">
      <c r="A268" s="13" t="s">
        <v>540</v>
      </c>
      <c r="B268" s="45" t="s">
        <v>372</v>
      </c>
      <c r="C268" s="29"/>
      <c r="D268" s="30"/>
      <c r="E268" s="30">
        <f t="shared" si="31"/>
        <v>1</v>
      </c>
      <c r="F268" s="12">
        <v>1</v>
      </c>
      <c r="H268" s="25">
        <f t="shared" si="32"/>
        <v>0</v>
      </c>
      <c r="I268" s="25">
        <v>5</v>
      </c>
    </row>
    <row r="269" spans="1:9" x14ac:dyDescent="0.2">
      <c r="A269" s="57">
        <v>21</v>
      </c>
      <c r="B269" s="22" t="s">
        <v>373</v>
      </c>
      <c r="C269" s="24"/>
      <c r="D269" s="24"/>
      <c r="E269" s="24"/>
      <c r="G269" s="18"/>
      <c r="H269" s="24"/>
      <c r="I269" s="24"/>
    </row>
    <row r="270" spans="1:9" x14ac:dyDescent="0.2">
      <c r="A270" s="13" t="s">
        <v>541</v>
      </c>
      <c r="B270" s="45" t="s">
        <v>374</v>
      </c>
      <c r="C270" s="29"/>
      <c r="D270" s="30"/>
      <c r="E270" s="30">
        <f>F270</f>
        <v>1</v>
      </c>
      <c r="F270" s="12">
        <v>1</v>
      </c>
      <c r="H270" s="25">
        <f t="shared" ref="H270" si="33">IF(ISERROR(VLOOKUP(C270,$A$6:$C$8,3,FALSE))=TRUE,0,VLOOKUP(C270,$A$6:$C$8,3,FALSE))</f>
        <v>0</v>
      </c>
      <c r="I270" s="25">
        <v>5</v>
      </c>
    </row>
    <row r="271" spans="1:9" x14ac:dyDescent="0.2">
      <c r="A271" s="60">
        <v>22</v>
      </c>
      <c r="B271" s="55" t="s">
        <v>375</v>
      </c>
      <c r="C271" s="24"/>
      <c r="D271" s="24"/>
      <c r="E271" s="24"/>
      <c r="F271" s="12">
        <v>1</v>
      </c>
      <c r="H271" s="24"/>
      <c r="I271" s="24"/>
    </row>
    <row r="272" spans="1:9" x14ac:dyDescent="0.2">
      <c r="A272" s="33" t="s">
        <v>542</v>
      </c>
      <c r="B272" s="56" t="s">
        <v>376</v>
      </c>
      <c r="C272" s="29"/>
      <c r="D272" s="30"/>
      <c r="E272" s="30">
        <f t="shared" ref="E272:E302" si="34">F272</f>
        <v>1</v>
      </c>
      <c r="F272" s="12">
        <v>1</v>
      </c>
      <c r="H272" s="25">
        <f t="shared" ref="H272:H289" si="35">IF(ISERROR(VLOOKUP(C272,$A$6:$C$8,3,FALSE))=TRUE,0,VLOOKUP(C272,$A$6:$C$8,3,FALSE))</f>
        <v>0</v>
      </c>
      <c r="I272" s="25">
        <v>5</v>
      </c>
    </row>
    <row r="273" spans="1:9" x14ac:dyDescent="0.2">
      <c r="A273" s="33" t="s">
        <v>543</v>
      </c>
      <c r="B273" s="56" t="s">
        <v>377</v>
      </c>
      <c r="C273" s="29"/>
      <c r="D273" s="30"/>
      <c r="E273" s="30">
        <f t="shared" si="34"/>
        <v>1</v>
      </c>
      <c r="F273" s="12">
        <v>1</v>
      </c>
      <c r="H273" s="25">
        <f t="shared" si="35"/>
        <v>0</v>
      </c>
      <c r="I273" s="25">
        <v>5</v>
      </c>
    </row>
    <row r="274" spans="1:9" x14ac:dyDescent="0.2">
      <c r="A274" s="33" t="s">
        <v>544</v>
      </c>
      <c r="B274" s="35" t="s">
        <v>378</v>
      </c>
      <c r="C274" s="29"/>
      <c r="D274" s="30"/>
      <c r="E274" s="30">
        <f t="shared" si="34"/>
        <v>1</v>
      </c>
      <c r="F274" s="12">
        <v>1</v>
      </c>
      <c r="H274" s="25">
        <f t="shared" si="35"/>
        <v>0</v>
      </c>
      <c r="I274" s="25">
        <v>5</v>
      </c>
    </row>
    <row r="275" spans="1:9" x14ac:dyDescent="0.2">
      <c r="A275" s="33" t="s">
        <v>545</v>
      </c>
      <c r="B275" s="35" t="s">
        <v>379</v>
      </c>
      <c r="C275" s="29"/>
      <c r="D275" s="30"/>
      <c r="E275" s="30">
        <f t="shared" si="34"/>
        <v>1</v>
      </c>
      <c r="F275" s="12">
        <v>1</v>
      </c>
      <c r="H275" s="25">
        <f t="shared" si="35"/>
        <v>0</v>
      </c>
      <c r="I275" s="25">
        <v>5</v>
      </c>
    </row>
    <row r="276" spans="1:9" x14ac:dyDescent="0.2">
      <c r="A276" s="33" t="s">
        <v>546</v>
      </c>
      <c r="B276" s="35" t="s">
        <v>380</v>
      </c>
      <c r="C276" s="29"/>
      <c r="D276" s="30"/>
      <c r="E276" s="30">
        <f t="shared" si="34"/>
        <v>1</v>
      </c>
      <c r="F276" s="12">
        <v>1</v>
      </c>
      <c r="H276" s="25">
        <f t="shared" si="35"/>
        <v>0</v>
      </c>
      <c r="I276" s="25">
        <v>5</v>
      </c>
    </row>
    <row r="277" spans="1:9" x14ac:dyDescent="0.2">
      <c r="A277" s="33" t="s">
        <v>547</v>
      </c>
      <c r="B277" s="35" t="s">
        <v>381</v>
      </c>
      <c r="C277" s="29"/>
      <c r="D277" s="30"/>
      <c r="E277" s="30">
        <f t="shared" si="34"/>
        <v>1</v>
      </c>
      <c r="F277" s="12">
        <v>1</v>
      </c>
      <c r="H277" s="25">
        <f t="shared" si="35"/>
        <v>0</v>
      </c>
      <c r="I277" s="25">
        <v>5</v>
      </c>
    </row>
    <row r="278" spans="1:9" ht="25.5" x14ac:dyDescent="0.2">
      <c r="A278" s="33" t="s">
        <v>548</v>
      </c>
      <c r="B278" s="35" t="s">
        <v>382</v>
      </c>
      <c r="C278" s="29"/>
      <c r="D278" s="30"/>
      <c r="E278" s="30">
        <f t="shared" si="34"/>
        <v>1</v>
      </c>
      <c r="F278" s="12">
        <v>1</v>
      </c>
      <c r="H278" s="25">
        <f t="shared" si="35"/>
        <v>0</v>
      </c>
      <c r="I278" s="25">
        <v>5</v>
      </c>
    </row>
    <row r="279" spans="1:9" x14ac:dyDescent="0.2">
      <c r="A279" s="33" t="s">
        <v>549</v>
      </c>
      <c r="B279" s="35" t="s">
        <v>383</v>
      </c>
      <c r="C279" s="29"/>
      <c r="D279" s="30"/>
      <c r="E279" s="30">
        <f t="shared" si="34"/>
        <v>1</v>
      </c>
      <c r="F279" s="12">
        <v>1</v>
      </c>
      <c r="H279" s="25">
        <f t="shared" si="35"/>
        <v>0</v>
      </c>
      <c r="I279" s="25">
        <v>5</v>
      </c>
    </row>
    <row r="280" spans="1:9" ht="25.5" x14ac:dyDescent="0.2">
      <c r="A280" s="33" t="s">
        <v>550</v>
      </c>
      <c r="B280" s="35" t="s">
        <v>384</v>
      </c>
      <c r="C280" s="29"/>
      <c r="D280" s="30"/>
      <c r="E280" s="30">
        <f t="shared" si="34"/>
        <v>1</v>
      </c>
      <c r="F280" s="12">
        <v>1</v>
      </c>
      <c r="H280" s="25">
        <f t="shared" si="35"/>
        <v>0</v>
      </c>
      <c r="I280" s="25">
        <v>5</v>
      </c>
    </row>
    <row r="281" spans="1:9" x14ac:dyDescent="0.2">
      <c r="A281" s="33" t="s">
        <v>551</v>
      </c>
      <c r="B281" s="35" t="s">
        <v>385</v>
      </c>
      <c r="C281" s="29"/>
      <c r="D281" s="30"/>
      <c r="E281" s="30">
        <f t="shared" si="34"/>
        <v>1</v>
      </c>
      <c r="F281" s="12">
        <v>1</v>
      </c>
      <c r="H281" s="25">
        <f t="shared" si="35"/>
        <v>0</v>
      </c>
      <c r="I281" s="25">
        <v>5</v>
      </c>
    </row>
    <row r="282" spans="1:9" x14ac:dyDescent="0.2">
      <c r="A282" s="33" t="s">
        <v>552</v>
      </c>
      <c r="B282" s="35" t="s">
        <v>386</v>
      </c>
      <c r="C282" s="29"/>
      <c r="D282" s="30"/>
      <c r="E282" s="30">
        <f t="shared" si="34"/>
        <v>0</v>
      </c>
      <c r="H282" s="25">
        <f t="shared" si="35"/>
        <v>0</v>
      </c>
      <c r="I282" s="25">
        <v>5</v>
      </c>
    </row>
    <row r="283" spans="1:9" x14ac:dyDescent="0.2">
      <c r="A283" s="33" t="s">
        <v>553</v>
      </c>
      <c r="B283" s="35" t="s">
        <v>387</v>
      </c>
      <c r="C283" s="29"/>
      <c r="D283" s="30"/>
      <c r="E283" s="30"/>
      <c r="H283" s="25">
        <f t="shared" si="35"/>
        <v>0</v>
      </c>
      <c r="I283" s="25">
        <v>5</v>
      </c>
    </row>
    <row r="284" spans="1:9" x14ac:dyDescent="0.2">
      <c r="A284" s="33" t="s">
        <v>554</v>
      </c>
      <c r="B284" s="35" t="s">
        <v>388</v>
      </c>
      <c r="C284" s="29"/>
      <c r="D284" s="30"/>
      <c r="E284" s="30"/>
      <c r="H284" s="25">
        <f t="shared" si="35"/>
        <v>0</v>
      </c>
      <c r="I284" s="25">
        <v>5</v>
      </c>
    </row>
    <row r="285" spans="1:9" x14ac:dyDescent="0.2">
      <c r="A285" s="33" t="s">
        <v>555</v>
      </c>
      <c r="B285" s="35" t="s">
        <v>389</v>
      </c>
      <c r="C285" s="29"/>
      <c r="D285" s="30"/>
      <c r="E285" s="30"/>
      <c r="H285" s="25">
        <f t="shared" si="35"/>
        <v>0</v>
      </c>
      <c r="I285" s="25">
        <v>5</v>
      </c>
    </row>
    <row r="286" spans="1:9" x14ac:dyDescent="0.2">
      <c r="A286" s="33" t="s">
        <v>556</v>
      </c>
      <c r="B286" s="35" t="s">
        <v>390</v>
      </c>
      <c r="C286" s="29"/>
      <c r="D286" s="30"/>
      <c r="E286" s="30"/>
      <c r="H286" s="25">
        <f t="shared" si="35"/>
        <v>0</v>
      </c>
      <c r="I286" s="25">
        <v>5</v>
      </c>
    </row>
    <row r="287" spans="1:9" x14ac:dyDescent="0.2">
      <c r="A287" s="33" t="s">
        <v>557</v>
      </c>
      <c r="B287" s="35" t="s">
        <v>391</v>
      </c>
      <c r="C287" s="29"/>
      <c r="D287" s="30"/>
      <c r="E287" s="30"/>
      <c r="H287" s="25">
        <f t="shared" si="35"/>
        <v>0</v>
      </c>
      <c r="I287" s="25">
        <v>5</v>
      </c>
    </row>
    <row r="288" spans="1:9" x14ac:dyDescent="0.2">
      <c r="A288" s="33" t="s">
        <v>558</v>
      </c>
      <c r="B288" s="35" t="s">
        <v>392</v>
      </c>
      <c r="C288" s="29"/>
      <c r="D288" s="30"/>
      <c r="E288" s="30"/>
      <c r="H288" s="25">
        <f t="shared" si="35"/>
        <v>0</v>
      </c>
      <c r="I288" s="25">
        <v>5</v>
      </c>
    </row>
    <row r="289" spans="1:9" ht="25.5" x14ac:dyDescent="0.2">
      <c r="A289" s="33" t="s">
        <v>559</v>
      </c>
      <c r="B289" s="35" t="s">
        <v>393</v>
      </c>
      <c r="C289" s="29"/>
      <c r="D289" s="30"/>
      <c r="E289" s="30"/>
      <c r="H289" s="25">
        <f t="shared" si="35"/>
        <v>0</v>
      </c>
      <c r="I289" s="25">
        <v>5</v>
      </c>
    </row>
    <row r="290" spans="1:9" x14ac:dyDescent="0.2">
      <c r="A290" s="60">
        <v>23</v>
      </c>
      <c r="B290" s="55" t="s">
        <v>394</v>
      </c>
      <c r="C290" s="24"/>
      <c r="D290" s="24"/>
      <c r="E290" s="24"/>
      <c r="F290" s="12">
        <v>1</v>
      </c>
      <c r="H290" s="24"/>
      <c r="I290" s="24"/>
    </row>
    <row r="291" spans="1:9" x14ac:dyDescent="0.2">
      <c r="A291" s="34" t="s">
        <v>560</v>
      </c>
      <c r="B291" s="35" t="s">
        <v>395</v>
      </c>
      <c r="C291" s="29"/>
      <c r="D291" s="30"/>
      <c r="E291" s="30">
        <f t="shared" si="34"/>
        <v>1</v>
      </c>
      <c r="F291" s="12">
        <v>1</v>
      </c>
      <c r="H291" s="25">
        <f t="shared" ref="H291:H295" si="36">IF(ISERROR(VLOOKUP(C291,$A$6:$C$8,3,FALSE))=TRUE,0,VLOOKUP(C291,$A$6:$C$8,3,FALSE))</f>
        <v>0</v>
      </c>
      <c r="I291" s="25">
        <v>5</v>
      </c>
    </row>
    <row r="292" spans="1:9" x14ac:dyDescent="0.2">
      <c r="A292" s="34" t="s">
        <v>561</v>
      </c>
      <c r="B292" s="35" t="s">
        <v>396</v>
      </c>
      <c r="C292" s="29"/>
      <c r="D292" s="30"/>
      <c r="E292" s="30">
        <f t="shared" si="34"/>
        <v>1</v>
      </c>
      <c r="F292" s="12">
        <v>1</v>
      </c>
      <c r="H292" s="25">
        <f t="shared" si="36"/>
        <v>0</v>
      </c>
      <c r="I292" s="25">
        <v>5</v>
      </c>
    </row>
    <row r="293" spans="1:9" x14ac:dyDescent="0.2">
      <c r="A293" s="34" t="s">
        <v>562</v>
      </c>
      <c r="B293" s="35" t="s">
        <v>397</v>
      </c>
      <c r="C293" s="29"/>
      <c r="D293" s="30"/>
      <c r="E293" s="30">
        <f t="shared" si="34"/>
        <v>1</v>
      </c>
      <c r="F293" s="12">
        <v>1</v>
      </c>
      <c r="H293" s="25">
        <f t="shared" si="36"/>
        <v>0</v>
      </c>
      <c r="I293" s="25">
        <v>5</v>
      </c>
    </row>
    <row r="294" spans="1:9" x14ac:dyDescent="0.2">
      <c r="A294" s="34" t="s">
        <v>563</v>
      </c>
      <c r="B294" s="35" t="s">
        <v>398</v>
      </c>
      <c r="C294" s="29"/>
      <c r="D294" s="30"/>
      <c r="E294" s="30">
        <f t="shared" si="34"/>
        <v>1</v>
      </c>
      <c r="F294" s="12">
        <v>1</v>
      </c>
      <c r="H294" s="25">
        <f t="shared" si="36"/>
        <v>0</v>
      </c>
      <c r="I294" s="25">
        <v>5</v>
      </c>
    </row>
    <row r="295" spans="1:9" x14ac:dyDescent="0.2">
      <c r="A295" s="34" t="s">
        <v>564</v>
      </c>
      <c r="B295" s="35" t="s">
        <v>399</v>
      </c>
      <c r="C295" s="29"/>
      <c r="D295" s="30"/>
      <c r="E295" s="30">
        <f t="shared" si="34"/>
        <v>1</v>
      </c>
      <c r="F295" s="12">
        <v>1</v>
      </c>
      <c r="H295" s="25">
        <f t="shared" si="36"/>
        <v>0</v>
      </c>
      <c r="I295" s="25">
        <v>5</v>
      </c>
    </row>
    <row r="296" spans="1:9" x14ac:dyDescent="0.2">
      <c r="A296" s="60">
        <v>24</v>
      </c>
      <c r="B296" s="55" t="s">
        <v>400</v>
      </c>
      <c r="C296" s="24"/>
      <c r="D296" s="24"/>
      <c r="E296" s="24"/>
      <c r="F296" s="12">
        <v>1</v>
      </c>
      <c r="H296" s="24"/>
      <c r="I296" s="24"/>
    </row>
    <row r="297" spans="1:9" ht="25.5" x14ac:dyDescent="0.2">
      <c r="A297" s="34" t="s">
        <v>565</v>
      </c>
      <c r="B297" s="35" t="s">
        <v>401</v>
      </c>
      <c r="C297" s="29"/>
      <c r="D297" s="30"/>
      <c r="E297" s="30">
        <f t="shared" si="34"/>
        <v>1</v>
      </c>
      <c r="F297" s="12">
        <v>1</v>
      </c>
      <c r="H297" s="25">
        <f t="shared" ref="H297:H302" si="37">IF(ISERROR(VLOOKUP(C297,$A$6:$C$8,3,FALSE))=TRUE,0,VLOOKUP(C297,$A$6:$C$8,3,FALSE))</f>
        <v>0</v>
      </c>
      <c r="I297" s="25">
        <v>5</v>
      </c>
    </row>
    <row r="298" spans="1:9" x14ac:dyDescent="0.2">
      <c r="A298" s="34" t="s">
        <v>566</v>
      </c>
      <c r="B298" s="35" t="s">
        <v>402</v>
      </c>
      <c r="C298" s="29"/>
      <c r="D298" s="30"/>
      <c r="E298" s="30">
        <f t="shared" si="34"/>
        <v>1</v>
      </c>
      <c r="F298" s="12">
        <v>1</v>
      </c>
      <c r="H298" s="25">
        <f t="shared" si="37"/>
        <v>0</v>
      </c>
      <c r="I298" s="25">
        <v>5</v>
      </c>
    </row>
    <row r="299" spans="1:9" x14ac:dyDescent="0.2">
      <c r="A299" s="34" t="s">
        <v>567</v>
      </c>
      <c r="B299" s="35" t="s">
        <v>403</v>
      </c>
      <c r="C299" s="29"/>
      <c r="D299" s="30"/>
      <c r="E299" s="30">
        <f t="shared" si="34"/>
        <v>1</v>
      </c>
      <c r="F299" s="12">
        <v>1</v>
      </c>
      <c r="H299" s="25">
        <f t="shared" si="37"/>
        <v>0</v>
      </c>
      <c r="I299" s="25">
        <v>5</v>
      </c>
    </row>
    <row r="300" spans="1:9" ht="51" x14ac:dyDescent="0.2">
      <c r="A300" s="34" t="s">
        <v>568</v>
      </c>
      <c r="B300" s="35" t="s">
        <v>404</v>
      </c>
      <c r="C300" s="29"/>
      <c r="D300" s="30"/>
      <c r="E300" s="30">
        <f t="shared" si="34"/>
        <v>1</v>
      </c>
      <c r="F300" s="12">
        <v>1</v>
      </c>
      <c r="H300" s="25">
        <f t="shared" si="37"/>
        <v>0</v>
      </c>
      <c r="I300" s="25">
        <v>5</v>
      </c>
    </row>
    <row r="301" spans="1:9" x14ac:dyDescent="0.2">
      <c r="A301" s="34" t="s">
        <v>569</v>
      </c>
      <c r="B301" s="35" t="s">
        <v>405</v>
      </c>
      <c r="C301" s="29"/>
      <c r="D301" s="30"/>
      <c r="E301" s="30">
        <f t="shared" si="34"/>
        <v>1</v>
      </c>
      <c r="F301" s="12">
        <v>1</v>
      </c>
      <c r="H301" s="25">
        <f t="shared" si="37"/>
        <v>0</v>
      </c>
      <c r="I301" s="25">
        <v>5</v>
      </c>
    </row>
    <row r="302" spans="1:9" ht="38.25" x14ac:dyDescent="0.2">
      <c r="A302" s="34" t="s">
        <v>570</v>
      </c>
      <c r="B302" s="35" t="s">
        <v>406</v>
      </c>
      <c r="C302" s="29"/>
      <c r="D302" s="30"/>
      <c r="E302" s="30">
        <f t="shared" si="34"/>
        <v>1</v>
      </c>
      <c r="F302" s="12">
        <v>1</v>
      </c>
      <c r="H302" s="25">
        <f t="shared" si="37"/>
        <v>0</v>
      </c>
      <c r="I302" s="25">
        <v>5</v>
      </c>
    </row>
    <row r="303" spans="1:9" x14ac:dyDescent="0.2">
      <c r="H303" s="25">
        <f>+SUM(H18:H302)</f>
        <v>0</v>
      </c>
      <c r="I303" s="25">
        <f>+SUM(I18:I302)</f>
        <v>1310</v>
      </c>
    </row>
    <row r="305" spans="1:5" x14ac:dyDescent="0.2">
      <c r="B305" s="36" t="s">
        <v>407</v>
      </c>
      <c r="C305" s="37">
        <f>+I303</f>
        <v>1310</v>
      </c>
    </row>
    <row r="306" spans="1:5" x14ac:dyDescent="0.2">
      <c r="B306" s="36" t="s">
        <v>408</v>
      </c>
      <c r="C306" s="37">
        <f>+H303</f>
        <v>0</v>
      </c>
    </row>
    <row r="307" spans="1:5" x14ac:dyDescent="0.2">
      <c r="B307" s="38" t="s">
        <v>409</v>
      </c>
      <c r="C307" s="39">
        <f>+C306/I303</f>
        <v>0</v>
      </c>
    </row>
    <row r="308" spans="1:5" x14ac:dyDescent="0.2">
      <c r="A308" s="40"/>
    </row>
    <row r="309" spans="1:5" x14ac:dyDescent="0.2">
      <c r="D309" s="18"/>
      <c r="E309" s="18"/>
    </row>
    <row r="310" spans="1:5" x14ac:dyDescent="0.2">
      <c r="B310" s="41"/>
      <c r="C310" s="42"/>
    </row>
    <row r="311" spans="1:5" x14ac:dyDescent="0.2">
      <c r="B311" s="41"/>
      <c r="C311" s="43"/>
    </row>
  </sheetData>
  <sheetProtection algorithmName="SHA-512" hashValue="DiZetdgTXNkO8JrtDS2B7Cj0GURrlXq0Xuhqvty7GHOw4SIU1Vb51QYLG81MwsaDNrs/OKM0L7D367/DTUNMdg==" saltValue="bF1dteTGPaI2qsSV7crC8Q==" spinCount="100000" sheet="1" objects="1" scenarios="1"/>
  <mergeCells count="5">
    <mergeCell ref="A1:B1"/>
    <mergeCell ref="A10:C10"/>
    <mergeCell ref="A11:C11"/>
    <mergeCell ref="A12:C12"/>
    <mergeCell ref="A13:C13"/>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Tablas!$A$1:$A$3</xm:f>
          </x14:formula1>
          <xm:sqref>C18 C20 C22:C26 C28:C57 C59:C69 C71:C80 C82:C106 C108:C111 C113:C119 C121:C142 C144:C147 C149:C164 C166:C178 C180:C197 C199:C204 C206:C228 C230:C237 C239:C257 C259 C261:C268 C270 C272:C289 C291:C295 C297:C302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RowHeight="15" x14ac:dyDescent="0.25"/>
  <sheetData>
    <row r="1" spans="1:1" x14ac:dyDescent="0.25">
      <c r="A1" t="s">
        <v>6</v>
      </c>
    </row>
    <row r="2" spans="1:1" x14ac:dyDescent="0.25">
      <c r="A2" t="s">
        <v>8</v>
      </c>
    </row>
    <row r="3" spans="1:1" x14ac:dyDescent="0.25">
      <c r="A3" t="s">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Tablas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Costa, Gabriel Sebastian</dc:creator>
  <cp:lastModifiedBy>Ali, Leila</cp:lastModifiedBy>
  <dcterms:created xsi:type="dcterms:W3CDTF">2017-08-30T20:56:06Z</dcterms:created>
  <dcterms:modified xsi:type="dcterms:W3CDTF">2017-11-10T12:06:57Z</dcterms:modified>
</cp:coreProperties>
</file>