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Infraestructura\COT Infraestructura\01 - Obras Futuras\Con RC\019 - Mejora Bases CONDUCTORES Y GUARDAS TAPIALES - ()\1 - Pliegos y Anteproyecto\Para RC\"/>
    </mc:Choice>
  </mc:AlternateContent>
  <bookViews>
    <workbookView xWindow="0" yWindow="0" windowWidth="4320" windowHeight="271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3" i="1" l="1"/>
  <c r="H47" i="1"/>
  <c r="H40" i="1"/>
  <c r="H74" i="1" l="1"/>
  <c r="H61" i="1"/>
  <c r="H32" i="1"/>
  <c r="H28" i="1"/>
  <c r="H21" i="1"/>
</calcChain>
</file>

<file path=xl/sharedStrings.xml><?xml version="1.0" encoding="utf-8"?>
<sst xmlns="http://schemas.openxmlformats.org/spreadsheetml/2006/main" count="207" uniqueCount="159">
  <si>
    <t>ITEM</t>
  </si>
  <si>
    <t>DESCRIPCION</t>
  </si>
  <si>
    <t>UNIDAD</t>
  </si>
  <si>
    <t>CANTIDAD</t>
  </si>
  <si>
    <t>UNITARIO</t>
  </si>
  <si>
    <t>SUBTOTAL</t>
  </si>
  <si>
    <t>TOTAL</t>
  </si>
  <si>
    <t>%  INSIDENCIA</t>
  </si>
  <si>
    <t>1.1</t>
  </si>
  <si>
    <t>1.2</t>
  </si>
  <si>
    <t>1.3</t>
  </si>
  <si>
    <t>1.4</t>
  </si>
  <si>
    <t>1.5</t>
  </si>
  <si>
    <t>1.6</t>
  </si>
  <si>
    <t>1.7</t>
  </si>
  <si>
    <t>2.1</t>
  </si>
  <si>
    <t>2.2</t>
  </si>
  <si>
    <t>3.1</t>
  </si>
  <si>
    <t>3.2</t>
  </si>
  <si>
    <t>3.4</t>
  </si>
  <si>
    <t>3.5</t>
  </si>
  <si>
    <t>3.7</t>
  </si>
  <si>
    <t>4.1</t>
  </si>
  <si>
    <t>4.2</t>
  </si>
  <si>
    <t>4.3</t>
  </si>
  <si>
    <t>5.1</t>
  </si>
  <si>
    <t>5.2</t>
  </si>
  <si>
    <t>6.1</t>
  </si>
  <si>
    <t>6.2</t>
  </si>
  <si>
    <t>6.3</t>
  </si>
  <si>
    <t>7.1</t>
  </si>
  <si>
    <t>8.1</t>
  </si>
  <si>
    <t>9.1</t>
  </si>
  <si>
    <t>10.1</t>
  </si>
  <si>
    <t>11.1</t>
  </si>
  <si>
    <t>11.2</t>
  </si>
  <si>
    <t>11.3</t>
  </si>
  <si>
    <t>11.4</t>
  </si>
  <si>
    <t>12.1</t>
  </si>
  <si>
    <t>Mesada de granito con bajo mesada</t>
  </si>
  <si>
    <t>13.1</t>
  </si>
  <si>
    <t>13.2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</si>
  <si>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</si>
  <si>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</si>
  <si>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</si>
  <si>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</si>
  <si>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</si>
  <si>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</si>
  <si>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</si>
  <si>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</si>
  <si>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</si>
  <si>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</si>
  <si>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15.1</t>
  </si>
  <si>
    <t>15.2</t>
  </si>
  <si>
    <t>15.3</t>
  </si>
  <si>
    <t>16.1</t>
  </si>
  <si>
    <t>17.1</t>
  </si>
  <si>
    <t>17.2</t>
  </si>
  <si>
    <t>17.3</t>
  </si>
  <si>
    <t>17.4</t>
  </si>
  <si>
    <t>18.1</t>
  </si>
  <si>
    <t>19.1</t>
  </si>
  <si>
    <t xml:space="preserve">Varios </t>
  </si>
  <si>
    <t>20.1</t>
  </si>
  <si>
    <t>Termotanque Solar</t>
  </si>
  <si>
    <t>20.2</t>
  </si>
  <si>
    <t>20.3</t>
  </si>
  <si>
    <t>20.4</t>
  </si>
  <si>
    <t>20.5</t>
  </si>
  <si>
    <t>20.6</t>
  </si>
  <si>
    <t>Limpieza final de obra</t>
  </si>
  <si>
    <t>Gl</t>
  </si>
  <si>
    <t>Preliminares</t>
  </si>
  <si>
    <t>Cerco de Obra</t>
  </si>
  <si>
    <t>ml</t>
  </si>
  <si>
    <t>Cartel de Obra</t>
  </si>
  <si>
    <t>m²</t>
  </si>
  <si>
    <t xml:space="preserve">Oficina: 6,20 x 2,30m,puerta y dos ventanas </t>
  </si>
  <si>
    <t>Mes</t>
  </si>
  <si>
    <t>Baño portatil ,quimico con inodoro</t>
  </si>
  <si>
    <t>mes</t>
  </si>
  <si>
    <t xml:space="preserve">baño portatil,flete de entrega y retiro </t>
  </si>
  <si>
    <t>U</t>
  </si>
  <si>
    <t>Baño portatil ,servicio de limpieza</t>
  </si>
  <si>
    <t>Pañol de herramientas y materiales : 6,20 x 2,30 m con porton de aceso</t>
  </si>
  <si>
    <t>Movimiento de suelo</t>
  </si>
  <si>
    <t>Excavación de Cimientos y bases a mano.</t>
  </si>
  <si>
    <t>m³</t>
  </si>
  <si>
    <t>Zanjas para cimientos y tendido de caños.</t>
  </si>
  <si>
    <t>Estructuras</t>
  </si>
  <si>
    <t>H°A° p/ Bases Aisladas</t>
  </si>
  <si>
    <t>H°A° p/ Vigas de Fundación y/o porta muro</t>
  </si>
  <si>
    <t>H°A° p/ Columnas resistentes</t>
  </si>
  <si>
    <t>H°A° p/ Vigas resistentes</t>
  </si>
  <si>
    <t>H°A° p/ Losas alivianada viguetas pretensadas  -  e= 12,5 cm</t>
  </si>
  <si>
    <t>Mamposteria</t>
  </si>
  <si>
    <t>Ladrillo Comun  e= 0,15cm</t>
  </si>
  <si>
    <t>Ladrillo Ceramico Hueco 08 x 18 x 33</t>
  </si>
  <si>
    <t>Ladrillo Ceramico Hueco 18 x 18 x 33</t>
  </si>
  <si>
    <t>Revoques</t>
  </si>
  <si>
    <t>Exterior a la cal completo</t>
  </si>
  <si>
    <t>Grueso bajo revestimiento</t>
  </si>
  <si>
    <t>Contrapisos y Carpetas</t>
  </si>
  <si>
    <t>Carpeta Impermeable interior s/contrapiso</t>
  </si>
  <si>
    <t>Cascote de 0,12 S/Terreno Natural</t>
  </si>
  <si>
    <t>Cascote de 0,08 S/Sobre Losa</t>
  </si>
  <si>
    <t>Solados y Zocalos</t>
  </si>
  <si>
    <t>De ceramico o porcellanato</t>
  </si>
  <si>
    <t>Revestimiento</t>
  </si>
  <si>
    <t>Cubierta</t>
  </si>
  <si>
    <t>Aislacion de Cubiertas - Membrana</t>
  </si>
  <si>
    <t>Construccion en Seco</t>
  </si>
  <si>
    <t>Cielorraso armado en placa de roca de yeso (Durlcok)</t>
  </si>
  <si>
    <t>Pintura</t>
  </si>
  <si>
    <t>Latex Exterior</t>
  </si>
  <si>
    <t>Latex Interior</t>
  </si>
  <si>
    <t>Latex Cielorraso</t>
  </si>
  <si>
    <t>Esmalte Sintetico</t>
  </si>
  <si>
    <t>Marmoles y Granitos</t>
  </si>
  <si>
    <t>Vidrios</t>
  </si>
  <si>
    <t>Float 6 mm</t>
  </si>
  <si>
    <t>Espejo 6 mm</t>
  </si>
  <si>
    <t>Instalacion Sanitaria</t>
  </si>
  <si>
    <t>Provisión y colocación de inodoros - incluye griferia</t>
  </si>
  <si>
    <t>Unid</t>
  </si>
  <si>
    <t>Provision y colocacion de mingitorios - incluye griferia</t>
  </si>
  <si>
    <t xml:space="preserve">Provision y colocacion de lavatorios </t>
  </si>
  <si>
    <t>Provision y colocacion de pileta de cocina</t>
  </si>
  <si>
    <t>Provision e instalacion de ducha (receptaculo y griferia)</t>
  </si>
  <si>
    <t>Camaras de inspeccion 0,60 x 0,60 m.</t>
  </si>
  <si>
    <t>Provision Agua fria/caliente</t>
  </si>
  <si>
    <t>x ARTEF</t>
  </si>
  <si>
    <t>Cloacas</t>
  </si>
  <si>
    <t>MI</t>
  </si>
  <si>
    <t>Bajadas pluviales</t>
  </si>
  <si>
    <t>Alimentacion de agua fria  desde acometida</t>
  </si>
  <si>
    <t>Carpinterias</t>
  </si>
  <si>
    <t>Puerta de chapa ciega doble contacto de 0,90</t>
  </si>
  <si>
    <t>Puerta placa retrete</t>
  </si>
  <si>
    <t>Ventana corrediza en aluminio,sin vidrio,Linea Modena</t>
  </si>
  <si>
    <t>Herreria</t>
  </si>
  <si>
    <t>Rejas de seguridad</t>
  </si>
  <si>
    <t>Instalacion Electrica</t>
  </si>
  <si>
    <t>Iluminacion y tomas</t>
  </si>
  <si>
    <t>Bocas</t>
  </si>
  <si>
    <t>Provision y Colocacion de artefactos</t>
  </si>
  <si>
    <t>Tablero, material y mano de obra para bomba (caudal 5-6 m3/h, motor 4 hp)</t>
  </si>
  <si>
    <t>Completa para edificio (Datos - Telefonia - Video)</t>
  </si>
  <si>
    <t>Boca</t>
  </si>
  <si>
    <t>Aire Acondicionado</t>
  </si>
  <si>
    <t>Provision y colocacion de Aire Acondicionado.</t>
  </si>
  <si>
    <t>Instalacion contra incendio</t>
  </si>
  <si>
    <t>Matafuegos</t>
  </si>
  <si>
    <t>Demolicion de pisos en Gral</t>
  </si>
  <si>
    <t>Demolicion de muros en Gral.</t>
  </si>
  <si>
    <t>Reparacion de Cielorrasos aplicados</t>
  </si>
  <si>
    <t>Limpieza periodica de obra</t>
  </si>
  <si>
    <t>PLANILLA DE COTIZACION</t>
  </si>
  <si>
    <t>TOTAL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</si>
</sst>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&quot;$&quot;\ * #,##0.00_ ;_ &quot;$&quot;\ * \-#,##0.00_ ;_ &quot;$&quot;\ * &quot;-&quot;??_ ;_ @_ 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2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2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0" fontId="0" fillId="0" borderId="0" xfId="0" applyFill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2" fontId="0" fillId="3" borderId="1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0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0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tabSelected="1" workbookViewId="0">
      <selection activeCell="H47" sqref="H47"/>
    </sheetView>
  </sheetViews>
  <sheetFormatPr baseColWidth="10" defaultRowHeight="14.5" x14ac:dyDescent="0.35"/>
  <cols>
    <col min="2" max="2" width="65.54296875" style="5" bestFit="1" customWidth="1"/>
    <col min="8" max="8" width="12.81640625" bestFit="1" customWidth="1"/>
  </cols>
  <sheetData>
    <row r="1" spans="1:9" ht="21.5" customHeight="1" x14ac:dyDescent="0.45">
      <c r="A1" s="27" t="s">
        <v>157</v>
      </c>
      <c r="B1" s="27"/>
      <c r="C1" s="27"/>
      <c r="D1" s="27"/>
      <c r="E1" s="27"/>
      <c r="F1" s="27"/>
      <c r="G1" s="27"/>
      <c r="H1" s="27"/>
    </row>
    <row r="2" spans="1:9" s="16" customFormat="1" ht="5.5" customHeight="1" x14ac:dyDescent="0.35">
      <c r="A2" s="28"/>
      <c r="B2" s="29"/>
      <c r="C2" s="29"/>
      <c r="D2" s="29"/>
      <c r="E2" s="29"/>
      <c r="F2" s="29"/>
      <c r="G2" s="29"/>
      <c r="H2" s="30"/>
    </row>
    <row r="3" spans="1:9" s="1" customFormat="1" ht="18" customHeight="1" x14ac:dyDescent="0.35">
      <c r="A3" s="11" t="s">
        <v>0</v>
      </c>
      <c r="B3" s="12" t="s">
        <v>1</v>
      </c>
      <c r="C3" s="11" t="s">
        <v>2</v>
      </c>
      <c r="D3" s="13" t="s">
        <v>3</v>
      </c>
      <c r="E3" s="14" t="s">
        <v>4</v>
      </c>
      <c r="F3" s="14" t="s">
        <v>5</v>
      </c>
      <c r="G3" s="14" t="s">
        <v>6</v>
      </c>
      <c r="H3" s="15" t="s">
        <v>7</v>
      </c>
    </row>
    <row r="4" spans="1:9" s="1" customFormat="1" ht="18" customHeight="1" x14ac:dyDescent="0.35">
      <c r="A4" s="17">
        <v>1</v>
      </c>
      <c r="B4" s="18" t="s">
        <v>72</v>
      </c>
      <c r="C4" s="17"/>
      <c r="D4" s="19"/>
      <c r="E4" s="20"/>
      <c r="F4" s="20"/>
      <c r="G4" s="20"/>
      <c r="H4" s="21">
        <v>8.0199999999999994E-2</v>
      </c>
    </row>
    <row r="5" spans="1:9" s="1" customFormat="1" ht="18" customHeight="1" x14ac:dyDescent="0.35">
      <c r="A5" s="6" t="s">
        <v>8</v>
      </c>
      <c r="B5" s="7" t="s">
        <v>73</v>
      </c>
      <c r="C5" s="6" t="s">
        <v>74</v>
      </c>
      <c r="D5" s="8">
        <v>66</v>
      </c>
      <c r="E5" s="9"/>
      <c r="F5" s="9"/>
      <c r="G5" s="9"/>
      <c r="H5" s="10">
        <v>6.0000000000000001E-3</v>
      </c>
    </row>
    <row r="6" spans="1:9" s="1" customFormat="1" ht="18" customHeight="1" x14ac:dyDescent="0.35">
      <c r="A6" s="6" t="s">
        <v>9</v>
      </c>
      <c r="B6" s="7" t="s">
        <v>75</v>
      </c>
      <c r="C6" s="6" t="s">
        <v>76</v>
      </c>
      <c r="D6" s="8">
        <v>2</v>
      </c>
      <c r="E6" s="9"/>
      <c r="F6" s="9"/>
      <c r="G6" s="9"/>
      <c r="H6" s="10">
        <v>5.9999999999999995E-4</v>
      </c>
    </row>
    <row r="7" spans="1:9" s="1" customFormat="1" ht="18" customHeight="1" x14ac:dyDescent="0.35">
      <c r="A7" s="6" t="s">
        <v>10</v>
      </c>
      <c r="B7" s="7" t="s">
        <v>77</v>
      </c>
      <c r="C7" s="6" t="s">
        <v>78</v>
      </c>
      <c r="D7" s="8">
        <v>30</v>
      </c>
      <c r="E7" s="9"/>
      <c r="F7" s="9"/>
      <c r="G7" s="9"/>
      <c r="H7" s="10">
        <v>5.9200000000000003E-2</v>
      </c>
    </row>
    <row r="8" spans="1:9" s="1" customFormat="1" ht="18" customHeight="1" x14ac:dyDescent="0.35">
      <c r="A8" s="6" t="s">
        <v>11</v>
      </c>
      <c r="B8" s="7" t="s">
        <v>79</v>
      </c>
      <c r="C8" s="6" t="s">
        <v>80</v>
      </c>
      <c r="D8" s="8">
        <v>12</v>
      </c>
      <c r="E8" s="9"/>
      <c r="F8" s="9"/>
      <c r="G8" s="9"/>
      <c r="H8" s="10">
        <v>1.2999999999999999E-3</v>
      </c>
    </row>
    <row r="9" spans="1:9" s="1" customFormat="1" ht="18" customHeight="1" x14ac:dyDescent="0.35">
      <c r="A9" s="6" t="s">
        <v>12</v>
      </c>
      <c r="B9" s="7" t="s">
        <v>81</v>
      </c>
      <c r="C9" s="6" t="s">
        <v>82</v>
      </c>
      <c r="D9" s="8">
        <v>1</v>
      </c>
      <c r="E9" s="9"/>
      <c r="F9" s="9"/>
      <c r="G9" s="9"/>
      <c r="H9" s="10">
        <v>1E-4</v>
      </c>
    </row>
    <row r="10" spans="1:9" s="1" customFormat="1" ht="18" customHeight="1" x14ac:dyDescent="0.35">
      <c r="A10" s="6" t="s">
        <v>13</v>
      </c>
      <c r="B10" s="7" t="s">
        <v>83</v>
      </c>
      <c r="C10" s="6" t="s">
        <v>82</v>
      </c>
      <c r="D10" s="8">
        <v>48</v>
      </c>
      <c r="E10" s="9"/>
      <c r="F10" s="9"/>
      <c r="G10" s="9"/>
      <c r="H10" s="10">
        <v>4.1000000000000003E-3</v>
      </c>
    </row>
    <row r="11" spans="1:9" s="1" customFormat="1" ht="18" customHeight="1" x14ac:dyDescent="0.35">
      <c r="A11" s="6" t="s">
        <v>14</v>
      </c>
      <c r="B11" s="7" t="s">
        <v>84</v>
      </c>
      <c r="C11" s="6" t="s">
        <v>78</v>
      </c>
      <c r="D11" s="8">
        <v>6</v>
      </c>
      <c r="E11" s="9"/>
      <c r="F11" s="9"/>
      <c r="G11" s="9"/>
      <c r="H11" s="10">
        <v>8.8000000000000005E-3</v>
      </c>
    </row>
    <row r="12" spans="1:9" s="1" customFormat="1" ht="18" customHeight="1" x14ac:dyDescent="0.35">
      <c r="A12" s="17">
        <v>2</v>
      </c>
      <c r="B12" s="18" t="s">
        <v>85</v>
      </c>
      <c r="C12" s="17"/>
      <c r="D12" s="19"/>
      <c r="E12" s="20"/>
      <c r="F12" s="20"/>
      <c r="G12" s="20"/>
      <c r="H12" s="21">
        <v>3.0000000000000001E-3</v>
      </c>
      <c r="I12" s="4"/>
    </row>
    <row r="13" spans="1:9" s="1" customFormat="1" ht="18" customHeight="1" x14ac:dyDescent="0.35">
      <c r="A13" s="6" t="s">
        <v>15</v>
      </c>
      <c r="B13" s="7" t="s">
        <v>86</v>
      </c>
      <c r="C13" s="6" t="s">
        <v>87</v>
      </c>
      <c r="D13" s="8">
        <v>12</v>
      </c>
      <c r="E13" s="9"/>
      <c r="F13" s="9"/>
      <c r="G13" s="9"/>
      <c r="H13" s="10">
        <v>1.1000000000000001E-3</v>
      </c>
    </row>
    <row r="14" spans="1:9" s="1" customFormat="1" ht="18" customHeight="1" x14ac:dyDescent="0.35">
      <c r="A14" s="6" t="s">
        <v>16</v>
      </c>
      <c r="B14" s="7" t="s">
        <v>88</v>
      </c>
      <c r="C14" s="6" t="s">
        <v>87</v>
      </c>
      <c r="D14" s="8">
        <v>26.4</v>
      </c>
      <c r="E14" s="9"/>
      <c r="F14" s="9"/>
      <c r="G14" s="9"/>
      <c r="H14" s="10">
        <v>1.9E-3</v>
      </c>
    </row>
    <row r="15" spans="1:9" s="1" customFormat="1" ht="18" customHeight="1" x14ac:dyDescent="0.35">
      <c r="A15" s="17">
        <v>3</v>
      </c>
      <c r="B15" s="18" t="s">
        <v>89</v>
      </c>
      <c r="C15" s="17"/>
      <c r="D15" s="19"/>
      <c r="E15" s="20"/>
      <c r="F15" s="20"/>
      <c r="G15" s="20"/>
      <c r="H15" s="21">
        <v>7.5300000000000006E-2</v>
      </c>
    </row>
    <row r="16" spans="1:9" s="1" customFormat="1" ht="18" customHeight="1" x14ac:dyDescent="0.35">
      <c r="A16" s="6" t="s">
        <v>17</v>
      </c>
      <c r="B16" s="7" t="s">
        <v>90</v>
      </c>
      <c r="C16" s="6" t="s">
        <v>87</v>
      </c>
      <c r="D16" s="8">
        <v>0.8</v>
      </c>
      <c r="E16" s="9"/>
      <c r="F16" s="9"/>
      <c r="G16" s="9"/>
      <c r="H16" s="10">
        <v>1.4E-3</v>
      </c>
    </row>
    <row r="17" spans="1:8" s="1" customFormat="1" ht="18" customHeight="1" x14ac:dyDescent="0.35">
      <c r="A17" s="6" t="s">
        <v>18</v>
      </c>
      <c r="B17" s="7" t="s">
        <v>91</v>
      </c>
      <c r="C17" s="6" t="s">
        <v>87</v>
      </c>
      <c r="D17" s="8">
        <v>4</v>
      </c>
      <c r="E17" s="9"/>
      <c r="F17" s="9"/>
      <c r="G17" s="9"/>
      <c r="H17" s="10">
        <v>8.3999999999999995E-3</v>
      </c>
    </row>
    <row r="18" spans="1:8" s="1" customFormat="1" ht="18" customHeight="1" x14ac:dyDescent="0.35">
      <c r="A18" s="6" t="s">
        <v>19</v>
      </c>
      <c r="B18" s="7" t="s">
        <v>92</v>
      </c>
      <c r="C18" s="6" t="s">
        <v>87</v>
      </c>
      <c r="D18" s="8">
        <v>0.9</v>
      </c>
      <c r="E18" s="9"/>
      <c r="F18" s="9"/>
      <c r="G18" s="9"/>
      <c r="H18" s="10">
        <v>2E-3</v>
      </c>
    </row>
    <row r="19" spans="1:8" s="1" customFormat="1" ht="18" customHeight="1" x14ac:dyDescent="0.35">
      <c r="A19" s="6" t="s">
        <v>20</v>
      </c>
      <c r="B19" s="7" t="s">
        <v>93</v>
      </c>
      <c r="C19" s="6" t="s">
        <v>87</v>
      </c>
      <c r="D19" s="8">
        <v>2.5</v>
      </c>
      <c r="E19" s="9"/>
      <c r="F19" s="9"/>
      <c r="G19" s="9"/>
      <c r="H19" s="10">
        <v>6.8999999999999999E-3</v>
      </c>
    </row>
    <row r="20" spans="1:8" s="1" customFormat="1" ht="18" customHeight="1" x14ac:dyDescent="0.35">
      <c r="A20" s="6" t="s">
        <v>21</v>
      </c>
      <c r="B20" s="7" t="s">
        <v>94</v>
      </c>
      <c r="C20" s="6" t="s">
        <v>76</v>
      </c>
      <c r="D20" s="8">
        <v>110</v>
      </c>
      <c r="E20" s="9"/>
      <c r="F20" s="9"/>
      <c r="G20" s="9"/>
      <c r="H20" s="10">
        <v>5.6800000000000003E-2</v>
      </c>
    </row>
    <row r="21" spans="1:8" s="1" customFormat="1" ht="18" customHeight="1" x14ac:dyDescent="0.35">
      <c r="A21" s="17">
        <v>4</v>
      </c>
      <c r="B21" s="18" t="s">
        <v>95</v>
      </c>
      <c r="C21" s="17"/>
      <c r="D21" s="19"/>
      <c r="E21" s="20"/>
      <c r="F21" s="20"/>
      <c r="G21" s="20"/>
      <c r="H21" s="21">
        <f>SUM(H22:H24)</f>
        <v>2.3E-2</v>
      </c>
    </row>
    <row r="22" spans="1:8" s="1" customFormat="1" ht="18" customHeight="1" x14ac:dyDescent="0.35">
      <c r="A22" s="6" t="s">
        <v>22</v>
      </c>
      <c r="B22" s="7" t="s">
        <v>96</v>
      </c>
      <c r="C22" s="6" t="s">
        <v>76</v>
      </c>
      <c r="D22" s="8">
        <v>21.8</v>
      </c>
      <c r="E22" s="9"/>
      <c r="F22" s="9"/>
      <c r="G22" s="9"/>
      <c r="H22" s="10">
        <v>3.2000000000000002E-3</v>
      </c>
    </row>
    <row r="23" spans="1:8" s="1" customFormat="1" ht="18" customHeight="1" x14ac:dyDescent="0.35">
      <c r="A23" s="6" t="s">
        <v>23</v>
      </c>
      <c r="B23" s="7" t="s">
        <v>97</v>
      </c>
      <c r="C23" s="6" t="s">
        <v>76</v>
      </c>
      <c r="D23" s="8">
        <v>40</v>
      </c>
      <c r="E23" s="9"/>
      <c r="F23" s="9"/>
      <c r="G23" s="9"/>
      <c r="H23" s="10">
        <v>3.7000000000000002E-3</v>
      </c>
    </row>
    <row r="24" spans="1:8" s="1" customFormat="1" ht="18" customHeight="1" x14ac:dyDescent="0.35">
      <c r="A24" s="6" t="s">
        <v>24</v>
      </c>
      <c r="B24" s="7" t="s">
        <v>98</v>
      </c>
      <c r="C24" s="6" t="s">
        <v>76</v>
      </c>
      <c r="D24" s="8">
        <v>121.2</v>
      </c>
      <c r="E24" s="9"/>
      <c r="F24" s="9"/>
      <c r="G24" s="9"/>
      <c r="H24" s="10">
        <v>1.61E-2</v>
      </c>
    </row>
    <row r="25" spans="1:8" s="1" customFormat="1" ht="18" customHeight="1" x14ac:dyDescent="0.35">
      <c r="A25" s="17">
        <v>5</v>
      </c>
      <c r="B25" s="18" t="s">
        <v>99</v>
      </c>
      <c r="C25" s="17"/>
      <c r="D25" s="19"/>
      <c r="E25" s="20"/>
      <c r="F25" s="20"/>
      <c r="G25" s="20"/>
      <c r="H25" s="21">
        <v>2.2599999999999999E-2</v>
      </c>
    </row>
    <row r="26" spans="1:8" s="1" customFormat="1" ht="18" customHeight="1" x14ac:dyDescent="0.35">
      <c r="A26" s="6" t="s">
        <v>25</v>
      </c>
      <c r="B26" s="7" t="s">
        <v>100</v>
      </c>
      <c r="C26" s="6" t="s">
        <v>76</v>
      </c>
      <c r="D26" s="8">
        <v>110</v>
      </c>
      <c r="E26" s="9"/>
      <c r="F26" s="9"/>
      <c r="G26" s="9"/>
      <c r="H26" s="10">
        <v>6.3E-3</v>
      </c>
    </row>
    <row r="27" spans="1:8" s="1" customFormat="1" ht="18" customHeight="1" x14ac:dyDescent="0.35">
      <c r="A27" s="6" t="s">
        <v>26</v>
      </c>
      <c r="B27" s="7" t="s">
        <v>101</v>
      </c>
      <c r="C27" s="6" t="s">
        <v>76</v>
      </c>
      <c r="D27" s="8">
        <v>256</v>
      </c>
      <c r="E27" s="9"/>
      <c r="F27" s="9"/>
      <c r="G27" s="9"/>
      <c r="H27" s="10">
        <v>1.6400000000000001E-2</v>
      </c>
    </row>
    <row r="28" spans="1:8" s="1" customFormat="1" ht="18" customHeight="1" x14ac:dyDescent="0.35">
      <c r="A28" s="17">
        <v>6</v>
      </c>
      <c r="B28" s="18" t="s">
        <v>102</v>
      </c>
      <c r="C28" s="17"/>
      <c r="D28" s="19"/>
      <c r="E28" s="20"/>
      <c r="F28" s="20"/>
      <c r="G28" s="20"/>
      <c r="H28" s="21">
        <f>+H29+H30+H31</f>
        <v>3.8300000000000001E-2</v>
      </c>
    </row>
    <row r="29" spans="1:8" s="1" customFormat="1" ht="18" customHeight="1" x14ac:dyDescent="0.35">
      <c r="A29" s="6" t="s">
        <v>27</v>
      </c>
      <c r="B29" s="7" t="s">
        <v>103</v>
      </c>
      <c r="C29" s="6" t="s">
        <v>76</v>
      </c>
      <c r="D29" s="8">
        <v>582</v>
      </c>
      <c r="E29" s="9"/>
      <c r="F29" s="9"/>
      <c r="G29" s="9"/>
      <c r="H29" s="10">
        <v>2.5600000000000001E-2</v>
      </c>
    </row>
    <row r="30" spans="1:8" s="1" customFormat="1" ht="18" customHeight="1" x14ac:dyDescent="0.35">
      <c r="A30" s="6" t="s">
        <v>28</v>
      </c>
      <c r="B30" s="7" t="s">
        <v>104</v>
      </c>
      <c r="C30" s="6" t="s">
        <v>76</v>
      </c>
      <c r="D30" s="8">
        <v>110</v>
      </c>
      <c r="E30" s="9"/>
      <c r="F30" s="9"/>
      <c r="G30" s="9"/>
      <c r="H30" s="10">
        <v>6.7000000000000002E-3</v>
      </c>
    </row>
    <row r="31" spans="1:8" s="1" customFormat="1" ht="18" customHeight="1" x14ac:dyDescent="0.35">
      <c r="A31" s="6" t="s">
        <v>29</v>
      </c>
      <c r="B31" s="7" t="s">
        <v>105</v>
      </c>
      <c r="C31" s="6" t="s">
        <v>76</v>
      </c>
      <c r="D31" s="8">
        <v>110</v>
      </c>
      <c r="E31" s="9"/>
      <c r="F31" s="9"/>
      <c r="G31" s="9"/>
      <c r="H31" s="10">
        <v>6.0000000000000001E-3</v>
      </c>
    </row>
    <row r="32" spans="1:8" s="1" customFormat="1" ht="18" customHeight="1" x14ac:dyDescent="0.35">
      <c r="A32" s="17">
        <v>7</v>
      </c>
      <c r="B32" s="18" t="s">
        <v>106</v>
      </c>
      <c r="C32" s="17"/>
      <c r="D32" s="19"/>
      <c r="E32" s="20"/>
      <c r="F32" s="20"/>
      <c r="G32" s="20"/>
      <c r="H32" s="21">
        <f>+H33</f>
        <v>6.4699999999999994E-2</v>
      </c>
    </row>
    <row r="33" spans="1:8" s="1" customFormat="1" ht="18" customHeight="1" x14ac:dyDescent="0.35">
      <c r="A33" s="6" t="s">
        <v>30</v>
      </c>
      <c r="B33" s="7" t="s">
        <v>107</v>
      </c>
      <c r="C33" s="6" t="s">
        <v>76</v>
      </c>
      <c r="D33" s="8">
        <v>414</v>
      </c>
      <c r="E33" s="9"/>
      <c r="F33" s="9"/>
      <c r="G33" s="9"/>
      <c r="H33" s="10">
        <v>6.4699999999999994E-2</v>
      </c>
    </row>
    <row r="34" spans="1:8" s="1" customFormat="1" ht="18" customHeight="1" x14ac:dyDescent="0.35">
      <c r="A34" s="17">
        <v>8</v>
      </c>
      <c r="B34" s="18" t="s">
        <v>108</v>
      </c>
      <c r="C34" s="17"/>
      <c r="D34" s="19"/>
      <c r="E34" s="20"/>
      <c r="F34" s="20"/>
      <c r="G34" s="20"/>
      <c r="H34" s="21">
        <v>8.1000000000000003E-2</v>
      </c>
    </row>
    <row r="35" spans="1:8" s="1" customFormat="1" ht="18" customHeight="1" x14ac:dyDescent="0.35">
      <c r="A35" s="6" t="s">
        <v>31</v>
      </c>
      <c r="B35" s="7" t="s">
        <v>107</v>
      </c>
      <c r="C35" s="6" t="s">
        <v>76</v>
      </c>
      <c r="D35" s="8">
        <v>472</v>
      </c>
      <c r="E35" s="9"/>
      <c r="F35" s="9"/>
      <c r="G35" s="9"/>
      <c r="H35" s="10">
        <v>8.1000000000000003E-2</v>
      </c>
    </row>
    <row r="36" spans="1:8" s="1" customFormat="1" ht="18" customHeight="1" x14ac:dyDescent="0.35">
      <c r="A36" s="17">
        <v>9</v>
      </c>
      <c r="B36" s="18" t="s">
        <v>109</v>
      </c>
      <c r="C36" s="17"/>
      <c r="D36" s="19"/>
      <c r="E36" s="20"/>
      <c r="F36" s="20"/>
      <c r="G36" s="20"/>
      <c r="H36" s="21">
        <v>3.9800000000000002E-2</v>
      </c>
    </row>
    <row r="37" spans="1:8" s="1" customFormat="1" ht="18" customHeight="1" x14ac:dyDescent="0.35">
      <c r="A37" s="6" t="s">
        <v>32</v>
      </c>
      <c r="B37" s="7" t="s">
        <v>110</v>
      </c>
      <c r="C37" s="6" t="s">
        <v>76</v>
      </c>
      <c r="D37" s="8">
        <v>414</v>
      </c>
      <c r="E37" s="9"/>
      <c r="F37" s="9"/>
      <c r="G37" s="9"/>
      <c r="H37" s="10">
        <v>3.9800000000000002E-2</v>
      </c>
    </row>
    <row r="38" spans="1:8" s="1" customFormat="1" ht="18" customHeight="1" x14ac:dyDescent="0.35">
      <c r="A38" s="17">
        <v>10</v>
      </c>
      <c r="B38" s="18" t="s">
        <v>111</v>
      </c>
      <c r="C38" s="17"/>
      <c r="D38" s="19"/>
      <c r="E38" s="20"/>
      <c r="F38" s="20"/>
      <c r="G38" s="20"/>
      <c r="H38" s="21">
        <v>2.1100000000000001E-2</v>
      </c>
    </row>
    <row r="39" spans="1:8" s="1" customFormat="1" ht="18" customHeight="1" x14ac:dyDescent="0.35">
      <c r="A39" s="6" t="s">
        <v>33</v>
      </c>
      <c r="B39" s="7" t="s">
        <v>112</v>
      </c>
      <c r="C39" s="6" t="s">
        <v>76</v>
      </c>
      <c r="D39" s="8">
        <v>110</v>
      </c>
      <c r="E39" s="9"/>
      <c r="F39" s="9"/>
      <c r="G39" s="9"/>
      <c r="H39" s="10">
        <v>2.1100000000000001E-2</v>
      </c>
    </row>
    <row r="40" spans="1:8" s="1" customFormat="1" ht="18" customHeight="1" x14ac:dyDescent="0.35">
      <c r="A40" s="17">
        <v>11</v>
      </c>
      <c r="B40" s="18" t="s">
        <v>113</v>
      </c>
      <c r="C40" s="17"/>
      <c r="D40" s="19"/>
      <c r="E40" s="20"/>
      <c r="F40" s="20"/>
      <c r="G40" s="20"/>
      <c r="H40" s="21">
        <f>SUM(H41:H44)</f>
        <v>9.1799999999999993E-2</v>
      </c>
    </row>
    <row r="41" spans="1:8" s="1" customFormat="1" ht="18" customHeight="1" x14ac:dyDescent="0.35">
      <c r="A41" s="6" t="s">
        <v>34</v>
      </c>
      <c r="B41" s="7" t="s">
        <v>114</v>
      </c>
      <c r="C41" s="6" t="s">
        <v>76</v>
      </c>
      <c r="D41" s="8">
        <v>284</v>
      </c>
      <c r="E41" s="9"/>
      <c r="F41" s="9"/>
      <c r="G41" s="9"/>
      <c r="H41" s="10">
        <v>2.3699999999999999E-2</v>
      </c>
    </row>
    <row r="42" spans="1:8" s="1" customFormat="1" ht="18" customHeight="1" x14ac:dyDescent="0.35">
      <c r="A42" s="6" t="s">
        <v>35</v>
      </c>
      <c r="B42" s="7" t="s">
        <v>115</v>
      </c>
      <c r="C42" s="6" t="s">
        <v>76</v>
      </c>
      <c r="D42" s="8">
        <v>258</v>
      </c>
      <c r="E42" s="9"/>
      <c r="F42" s="9"/>
      <c r="G42" s="9"/>
      <c r="H42" s="10">
        <v>2.5100000000000001E-2</v>
      </c>
    </row>
    <row r="43" spans="1:8" s="1" customFormat="1" ht="18" customHeight="1" x14ac:dyDescent="0.35">
      <c r="A43" s="6" t="s">
        <v>36</v>
      </c>
      <c r="B43" s="7" t="s">
        <v>116</v>
      </c>
      <c r="C43" s="6" t="s">
        <v>76</v>
      </c>
      <c r="D43" s="8">
        <v>414</v>
      </c>
      <c r="E43" s="9"/>
      <c r="F43" s="9"/>
      <c r="G43" s="9"/>
      <c r="H43" s="10">
        <v>3.6700000000000003E-2</v>
      </c>
    </row>
    <row r="44" spans="1:8" s="1" customFormat="1" ht="18" customHeight="1" x14ac:dyDescent="0.35">
      <c r="A44" s="6" t="s">
        <v>37</v>
      </c>
      <c r="B44" s="7" t="s">
        <v>117</v>
      </c>
      <c r="C44" s="6" t="s">
        <v>76</v>
      </c>
      <c r="D44" s="8">
        <v>126</v>
      </c>
      <c r="E44" s="9"/>
      <c r="F44" s="9"/>
      <c r="G44" s="9"/>
      <c r="H44" s="10">
        <v>6.3E-3</v>
      </c>
    </row>
    <row r="45" spans="1:8" s="1" customFormat="1" ht="18" customHeight="1" x14ac:dyDescent="0.35">
      <c r="A45" s="17">
        <v>12</v>
      </c>
      <c r="B45" s="18" t="s">
        <v>118</v>
      </c>
      <c r="C45" s="17"/>
      <c r="D45" s="19"/>
      <c r="E45" s="20"/>
      <c r="F45" s="20"/>
      <c r="G45" s="20"/>
      <c r="H45" s="21">
        <v>8.2000000000000007E-3</v>
      </c>
    </row>
    <row r="46" spans="1:8" s="1" customFormat="1" ht="18" customHeight="1" x14ac:dyDescent="0.35">
      <c r="A46" s="6" t="s">
        <v>38</v>
      </c>
      <c r="B46" s="7" t="s">
        <v>39</v>
      </c>
      <c r="C46" s="6" t="s">
        <v>76</v>
      </c>
      <c r="D46" s="8">
        <v>9</v>
      </c>
      <c r="E46" s="9"/>
      <c r="F46" s="9"/>
      <c r="G46" s="9"/>
      <c r="H46" s="10">
        <v>8.2000000000000007E-3</v>
      </c>
    </row>
    <row r="47" spans="1:8" s="1" customFormat="1" ht="18" customHeight="1" x14ac:dyDescent="0.35">
      <c r="A47" s="17">
        <v>13</v>
      </c>
      <c r="B47" s="18" t="s">
        <v>119</v>
      </c>
      <c r="C47" s="17"/>
      <c r="D47" s="19"/>
      <c r="E47" s="20"/>
      <c r="F47" s="20"/>
      <c r="G47" s="20"/>
      <c r="H47" s="21">
        <f>+H48+H49</f>
        <v>8.8999999999999999E-3</v>
      </c>
    </row>
    <row r="48" spans="1:8" s="1" customFormat="1" ht="18" customHeight="1" x14ac:dyDescent="0.35">
      <c r="A48" s="6" t="s">
        <v>40</v>
      </c>
      <c r="B48" s="7" t="s">
        <v>120</v>
      </c>
      <c r="C48" s="6" t="s">
        <v>76</v>
      </c>
      <c r="D48" s="8">
        <v>25.5</v>
      </c>
      <c r="E48" s="9"/>
      <c r="F48" s="9"/>
      <c r="G48" s="9"/>
      <c r="H48" s="10">
        <v>6.4999999999999997E-3</v>
      </c>
    </row>
    <row r="49" spans="1:8" s="1" customFormat="1" ht="18" customHeight="1" x14ac:dyDescent="0.35">
      <c r="A49" s="6" t="s">
        <v>41</v>
      </c>
      <c r="B49" s="7" t="s">
        <v>121</v>
      </c>
      <c r="C49" s="6" t="s">
        <v>76</v>
      </c>
      <c r="D49" s="8">
        <v>5</v>
      </c>
      <c r="E49" s="9"/>
      <c r="F49" s="9"/>
      <c r="G49" s="9"/>
      <c r="H49" s="10">
        <v>2.3999999999999998E-3</v>
      </c>
    </row>
    <row r="50" spans="1:8" s="1" customFormat="1" ht="18" customHeight="1" x14ac:dyDescent="0.35">
      <c r="A50" s="17">
        <v>14</v>
      </c>
      <c r="B50" s="18" t="s">
        <v>122</v>
      </c>
      <c r="C50" s="17"/>
      <c r="D50" s="19"/>
      <c r="E50" s="20"/>
      <c r="F50" s="20"/>
      <c r="G50" s="20"/>
      <c r="H50" s="21">
        <v>0.13689999999999999</v>
      </c>
    </row>
    <row r="51" spans="1:8" s="1" customFormat="1" ht="18" customHeight="1" x14ac:dyDescent="0.35">
      <c r="A51" s="6" t="s">
        <v>42</v>
      </c>
      <c r="B51" s="7" t="s">
        <v>123</v>
      </c>
      <c r="C51" s="6" t="s">
        <v>124</v>
      </c>
      <c r="D51" s="8">
        <v>10</v>
      </c>
      <c r="E51" s="9"/>
      <c r="F51" s="9"/>
      <c r="G51" s="9"/>
      <c r="H51" s="10">
        <v>1.5699999999999999E-2</v>
      </c>
    </row>
    <row r="52" spans="1:8" s="1" customFormat="1" ht="18" customHeight="1" x14ac:dyDescent="0.35">
      <c r="A52" s="6" t="s">
        <v>43</v>
      </c>
      <c r="B52" s="7" t="s">
        <v>125</v>
      </c>
      <c r="C52" s="6" t="s">
        <v>124</v>
      </c>
      <c r="D52" s="8">
        <v>8</v>
      </c>
      <c r="E52" s="9"/>
      <c r="F52" s="9"/>
      <c r="G52" s="9"/>
      <c r="H52" s="10">
        <v>8.2000000000000007E-3</v>
      </c>
    </row>
    <row r="53" spans="1:8" s="1" customFormat="1" ht="18" customHeight="1" x14ac:dyDescent="0.35">
      <c r="A53" s="6" t="s">
        <v>44</v>
      </c>
      <c r="B53" s="7" t="s">
        <v>126</v>
      </c>
      <c r="C53" s="6" t="s">
        <v>124</v>
      </c>
      <c r="D53" s="8">
        <v>9</v>
      </c>
      <c r="E53" s="9"/>
      <c r="F53" s="9"/>
      <c r="G53" s="9"/>
      <c r="H53" s="10">
        <v>8.6E-3</v>
      </c>
    </row>
    <row r="54" spans="1:8" s="1" customFormat="1" ht="18" customHeight="1" x14ac:dyDescent="0.35">
      <c r="A54" s="6" t="s">
        <v>45</v>
      </c>
      <c r="B54" s="7" t="s">
        <v>127</v>
      </c>
      <c r="C54" s="6" t="s">
        <v>124</v>
      </c>
      <c r="D54" s="8">
        <v>3</v>
      </c>
      <c r="E54" s="9"/>
      <c r="F54" s="9"/>
      <c r="G54" s="9"/>
      <c r="H54" s="10">
        <v>2.7000000000000001E-3</v>
      </c>
    </row>
    <row r="55" spans="1:8" s="1" customFormat="1" ht="18" customHeight="1" x14ac:dyDescent="0.35">
      <c r="A55" s="6" t="s">
        <v>46</v>
      </c>
      <c r="B55" s="7" t="s">
        <v>128</v>
      </c>
      <c r="C55" s="6" t="s">
        <v>124</v>
      </c>
      <c r="D55" s="8">
        <v>10</v>
      </c>
      <c r="E55" s="9"/>
      <c r="F55" s="9"/>
      <c r="G55" s="9"/>
      <c r="H55" s="10">
        <v>9.4999999999999998E-3</v>
      </c>
    </row>
    <row r="56" spans="1:8" s="1" customFormat="1" ht="18" customHeight="1" x14ac:dyDescent="0.35">
      <c r="A56" s="6" t="s">
        <v>47</v>
      </c>
      <c r="B56" s="7" t="s">
        <v>129</v>
      </c>
      <c r="C56" s="6" t="s">
        <v>124</v>
      </c>
      <c r="D56" s="8">
        <v>3</v>
      </c>
      <c r="E56" s="9"/>
      <c r="F56" s="9"/>
      <c r="G56" s="9"/>
      <c r="H56" s="10">
        <v>8.0000000000000004E-4</v>
      </c>
    </row>
    <row r="57" spans="1:8" s="1" customFormat="1" ht="18" customHeight="1" x14ac:dyDescent="0.35">
      <c r="A57" s="6" t="s">
        <v>48</v>
      </c>
      <c r="B57" s="7" t="s">
        <v>130</v>
      </c>
      <c r="C57" s="6" t="s">
        <v>131</v>
      </c>
      <c r="D57" s="8">
        <v>30</v>
      </c>
      <c r="E57" s="9"/>
      <c r="F57" s="9"/>
      <c r="G57" s="9"/>
      <c r="H57" s="10">
        <v>3.0599999999999999E-2</v>
      </c>
    </row>
    <row r="58" spans="1:8" s="1" customFormat="1" ht="18" customHeight="1" x14ac:dyDescent="0.35">
      <c r="A58" s="6" t="s">
        <v>49</v>
      </c>
      <c r="B58" s="7" t="s">
        <v>132</v>
      </c>
      <c r="C58" s="6" t="s">
        <v>133</v>
      </c>
      <c r="D58" s="8">
        <v>54</v>
      </c>
      <c r="E58" s="9"/>
      <c r="F58" s="9"/>
      <c r="G58" s="9"/>
      <c r="H58" s="10">
        <v>3.5700000000000003E-2</v>
      </c>
    </row>
    <row r="59" spans="1:8" s="1" customFormat="1" ht="18" customHeight="1" x14ac:dyDescent="0.35">
      <c r="A59" s="6" t="s">
        <v>50</v>
      </c>
      <c r="B59" s="7" t="s">
        <v>134</v>
      </c>
      <c r="C59" s="6" t="s">
        <v>133</v>
      </c>
      <c r="D59" s="8">
        <v>68</v>
      </c>
      <c r="E59" s="9"/>
      <c r="F59" s="9"/>
      <c r="G59" s="9"/>
      <c r="H59" s="10">
        <v>2.35E-2</v>
      </c>
    </row>
    <row r="60" spans="1:8" s="1" customFormat="1" ht="18" customHeight="1" x14ac:dyDescent="0.35">
      <c r="A60" s="6" t="s">
        <v>51</v>
      </c>
      <c r="B60" s="7" t="s">
        <v>135</v>
      </c>
      <c r="C60" s="6" t="s">
        <v>133</v>
      </c>
      <c r="D60" s="8">
        <v>20</v>
      </c>
      <c r="E60" s="9"/>
      <c r="F60" s="9"/>
      <c r="G60" s="9"/>
      <c r="H60" s="10">
        <v>1.4E-3</v>
      </c>
    </row>
    <row r="61" spans="1:8" s="1" customFormat="1" ht="18" customHeight="1" x14ac:dyDescent="0.35">
      <c r="A61" s="17">
        <v>15</v>
      </c>
      <c r="B61" s="18" t="s">
        <v>136</v>
      </c>
      <c r="C61" s="17"/>
      <c r="D61" s="19"/>
      <c r="E61" s="20"/>
      <c r="F61" s="20"/>
      <c r="G61" s="20"/>
      <c r="H61" s="21">
        <f>SUM(H62:H64)</f>
        <v>2.9499999999999998E-2</v>
      </c>
    </row>
    <row r="62" spans="1:8" s="1" customFormat="1" ht="18" customHeight="1" x14ac:dyDescent="0.35">
      <c r="A62" s="6" t="s">
        <v>52</v>
      </c>
      <c r="B62" s="7" t="s">
        <v>137</v>
      </c>
      <c r="C62" s="6" t="s">
        <v>124</v>
      </c>
      <c r="D62" s="8">
        <v>12</v>
      </c>
      <c r="E62" s="9"/>
      <c r="F62" s="9"/>
      <c r="G62" s="9"/>
      <c r="H62" s="10">
        <v>1.03E-2</v>
      </c>
    </row>
    <row r="63" spans="1:8" s="1" customFormat="1" ht="18" customHeight="1" x14ac:dyDescent="0.35">
      <c r="A63" s="6" t="s">
        <v>53</v>
      </c>
      <c r="B63" s="7" t="s">
        <v>138</v>
      </c>
      <c r="C63" s="6" t="s">
        <v>124</v>
      </c>
      <c r="D63" s="8">
        <v>10</v>
      </c>
      <c r="E63" s="9"/>
      <c r="F63" s="9"/>
      <c r="G63" s="9"/>
      <c r="H63" s="10">
        <v>4.5999999999999999E-3</v>
      </c>
    </row>
    <row r="64" spans="1:8" s="1" customFormat="1" ht="18" customHeight="1" x14ac:dyDescent="0.35">
      <c r="A64" s="6" t="s">
        <v>54</v>
      </c>
      <c r="B64" s="7" t="s">
        <v>139</v>
      </c>
      <c r="C64" s="6" t="s">
        <v>76</v>
      </c>
      <c r="D64" s="8">
        <v>25.5</v>
      </c>
      <c r="E64" s="9"/>
      <c r="F64" s="9"/>
      <c r="G64" s="9"/>
      <c r="H64" s="10">
        <v>1.46E-2</v>
      </c>
    </row>
    <row r="65" spans="1:8" s="1" customFormat="1" ht="18" customHeight="1" x14ac:dyDescent="0.35">
      <c r="A65" s="17">
        <v>16</v>
      </c>
      <c r="B65" s="18" t="s">
        <v>140</v>
      </c>
      <c r="C65" s="17"/>
      <c r="D65" s="19"/>
      <c r="E65" s="20"/>
      <c r="F65" s="20"/>
      <c r="G65" s="20"/>
      <c r="H65" s="21">
        <v>2.4299999999999999E-2</v>
      </c>
    </row>
    <row r="66" spans="1:8" s="1" customFormat="1" ht="18" customHeight="1" x14ac:dyDescent="0.35">
      <c r="A66" s="6" t="s">
        <v>55</v>
      </c>
      <c r="B66" s="7" t="s">
        <v>141</v>
      </c>
      <c r="C66" s="6" t="s">
        <v>124</v>
      </c>
      <c r="D66" s="8">
        <v>25.5</v>
      </c>
      <c r="E66" s="9"/>
      <c r="F66" s="9"/>
      <c r="G66" s="9"/>
      <c r="H66" s="10">
        <v>2.4299999999999999E-2</v>
      </c>
    </row>
    <row r="67" spans="1:8" s="1" customFormat="1" ht="18" customHeight="1" x14ac:dyDescent="0.35">
      <c r="A67" s="17">
        <v>17</v>
      </c>
      <c r="B67" s="18" t="s">
        <v>142</v>
      </c>
      <c r="C67" s="17"/>
      <c r="D67" s="19"/>
      <c r="E67" s="20"/>
      <c r="F67" s="20"/>
      <c r="G67" s="20"/>
      <c r="H67" s="21">
        <v>0.1321</v>
      </c>
    </row>
    <row r="68" spans="1:8" s="1" customFormat="1" ht="18" customHeight="1" x14ac:dyDescent="0.35">
      <c r="A68" s="6" t="s">
        <v>56</v>
      </c>
      <c r="B68" s="7" t="s">
        <v>143</v>
      </c>
      <c r="C68" s="6" t="s">
        <v>144</v>
      </c>
      <c r="D68" s="8">
        <v>93</v>
      </c>
      <c r="E68" s="9"/>
      <c r="F68" s="9"/>
      <c r="G68" s="9"/>
      <c r="H68" s="10">
        <v>0.1036</v>
      </c>
    </row>
    <row r="69" spans="1:8" s="1" customFormat="1" ht="18" customHeight="1" x14ac:dyDescent="0.35">
      <c r="A69" s="6" t="s">
        <v>57</v>
      </c>
      <c r="B69" s="7" t="s">
        <v>145</v>
      </c>
      <c r="C69" s="6" t="s">
        <v>144</v>
      </c>
      <c r="D69" s="8">
        <v>52</v>
      </c>
      <c r="E69" s="9"/>
      <c r="F69" s="9"/>
      <c r="G69" s="9"/>
      <c r="H69" s="10">
        <v>2.07E-2</v>
      </c>
    </row>
    <row r="70" spans="1:8" s="1" customFormat="1" ht="18" customHeight="1" x14ac:dyDescent="0.35">
      <c r="A70" s="6" t="s">
        <v>58</v>
      </c>
      <c r="B70" s="7" t="s">
        <v>146</v>
      </c>
      <c r="C70" s="6" t="s">
        <v>82</v>
      </c>
      <c r="D70" s="8">
        <v>1</v>
      </c>
      <c r="E70" s="9"/>
      <c r="F70" s="9"/>
      <c r="G70" s="9"/>
      <c r="H70" s="10">
        <v>3.8E-3</v>
      </c>
    </row>
    <row r="71" spans="1:8" s="1" customFormat="1" ht="18" customHeight="1" x14ac:dyDescent="0.35">
      <c r="A71" s="6" t="s">
        <v>59</v>
      </c>
      <c r="B71" s="7" t="s">
        <v>147</v>
      </c>
      <c r="C71" s="6" t="s">
        <v>148</v>
      </c>
      <c r="D71" s="8">
        <v>3</v>
      </c>
      <c r="E71" s="9"/>
      <c r="F71" s="9"/>
      <c r="G71" s="9"/>
      <c r="H71" s="10">
        <v>3.8999999999999998E-3</v>
      </c>
    </row>
    <row r="72" spans="1:8" s="1" customFormat="1" ht="18" customHeight="1" x14ac:dyDescent="0.35">
      <c r="A72" s="17">
        <v>18</v>
      </c>
      <c r="B72" s="18" t="s">
        <v>149</v>
      </c>
      <c r="C72" s="17"/>
      <c r="D72" s="19"/>
      <c r="E72" s="20"/>
      <c r="F72" s="20"/>
      <c r="G72" s="20"/>
      <c r="H72" s="21">
        <v>1.4E-2</v>
      </c>
    </row>
    <row r="73" spans="1:8" s="1" customFormat="1" ht="18" customHeight="1" x14ac:dyDescent="0.35">
      <c r="A73" s="6" t="s">
        <v>60</v>
      </c>
      <c r="B73" s="7" t="s">
        <v>150</v>
      </c>
      <c r="C73" s="6" t="s">
        <v>82</v>
      </c>
      <c r="D73" s="8">
        <v>4</v>
      </c>
      <c r="E73" s="9"/>
      <c r="F73" s="9"/>
      <c r="G73" s="9"/>
      <c r="H73" s="10">
        <v>1.4E-2</v>
      </c>
    </row>
    <row r="74" spans="1:8" s="1" customFormat="1" ht="18" customHeight="1" x14ac:dyDescent="0.35">
      <c r="A74" s="17">
        <v>19</v>
      </c>
      <c r="B74" s="18" t="s">
        <v>151</v>
      </c>
      <c r="C74" s="17"/>
      <c r="D74" s="19"/>
      <c r="E74" s="20"/>
      <c r="F74" s="20"/>
      <c r="G74" s="20"/>
      <c r="H74" s="21">
        <f>+H75</f>
        <v>1.6744404324840509E-3</v>
      </c>
    </row>
    <row r="75" spans="1:8" s="1" customFormat="1" ht="18" customHeight="1" x14ac:dyDescent="0.35">
      <c r="A75" s="6" t="s">
        <v>61</v>
      </c>
      <c r="B75" s="7" t="s">
        <v>152</v>
      </c>
      <c r="C75" s="6" t="s">
        <v>82</v>
      </c>
      <c r="D75" s="8">
        <v>4</v>
      </c>
      <c r="E75" s="9"/>
      <c r="F75" s="9"/>
      <c r="G75" s="9"/>
      <c r="H75" s="10">
        <v>1.6744404324840509E-3</v>
      </c>
    </row>
    <row r="76" spans="1:8" s="1" customFormat="1" ht="18" customHeight="1" x14ac:dyDescent="0.35">
      <c r="A76" s="17">
        <v>20</v>
      </c>
      <c r="B76" s="18" t="s">
        <v>62</v>
      </c>
      <c r="C76" s="17"/>
      <c r="D76" s="19"/>
      <c r="E76" s="20"/>
      <c r="F76" s="20"/>
      <c r="G76" s="20"/>
      <c r="H76" s="21">
        <v>0.1036</v>
      </c>
    </row>
    <row r="77" spans="1:8" s="1" customFormat="1" ht="18" customHeight="1" x14ac:dyDescent="0.35">
      <c r="A77" s="6" t="s">
        <v>63</v>
      </c>
      <c r="B77" s="7" t="s">
        <v>64</v>
      </c>
      <c r="C77" s="6" t="s">
        <v>82</v>
      </c>
      <c r="D77" s="8">
        <v>4</v>
      </c>
      <c r="E77" s="9"/>
      <c r="F77" s="9"/>
      <c r="G77" s="9"/>
      <c r="H77" s="10">
        <v>2.7900000000000001E-2</v>
      </c>
    </row>
    <row r="78" spans="1:8" s="1" customFormat="1" ht="18" customHeight="1" x14ac:dyDescent="0.35">
      <c r="A78" s="6" t="s">
        <v>65</v>
      </c>
      <c r="B78" s="7" t="s">
        <v>153</v>
      </c>
      <c r="C78" s="6" t="s">
        <v>76</v>
      </c>
      <c r="D78" s="8">
        <v>414</v>
      </c>
      <c r="E78" s="9"/>
      <c r="F78" s="9"/>
      <c r="G78" s="9"/>
      <c r="H78" s="10">
        <v>3.1699999999999999E-2</v>
      </c>
    </row>
    <row r="79" spans="1:8" s="1" customFormat="1" ht="18" customHeight="1" x14ac:dyDescent="0.35">
      <c r="A79" s="6" t="s">
        <v>66</v>
      </c>
      <c r="B79" s="7" t="s">
        <v>154</v>
      </c>
      <c r="C79" s="6" t="s">
        <v>87</v>
      </c>
      <c r="D79" s="8">
        <v>36.5</v>
      </c>
      <c r="E79" s="9"/>
      <c r="F79" s="9"/>
      <c r="G79" s="9"/>
      <c r="H79" s="10">
        <v>7.1999999999999998E-3</v>
      </c>
    </row>
    <row r="80" spans="1:8" s="1" customFormat="1" ht="18" customHeight="1" x14ac:dyDescent="0.35">
      <c r="A80" s="6" t="s">
        <v>67</v>
      </c>
      <c r="B80" s="7" t="s">
        <v>155</v>
      </c>
      <c r="C80" s="6" t="s">
        <v>76</v>
      </c>
      <c r="D80" s="8">
        <v>360</v>
      </c>
      <c r="E80" s="9"/>
      <c r="F80" s="9"/>
      <c r="G80" s="9"/>
      <c r="H80" s="10">
        <v>1.8499999999999999E-2</v>
      </c>
    </row>
    <row r="81" spans="1:8" s="1" customFormat="1" ht="18" customHeight="1" x14ac:dyDescent="0.35">
      <c r="A81" s="6" t="s">
        <v>68</v>
      </c>
      <c r="B81" s="7" t="s">
        <v>156</v>
      </c>
      <c r="C81" s="6" t="s">
        <v>80</v>
      </c>
      <c r="D81" s="8">
        <v>5</v>
      </c>
      <c r="E81" s="9"/>
      <c r="F81" s="9"/>
      <c r="G81" s="9"/>
      <c r="H81" s="10">
        <v>9.1000000000000004E-3</v>
      </c>
    </row>
    <row r="82" spans="1:8" s="1" customFormat="1" ht="18" customHeight="1" x14ac:dyDescent="0.35">
      <c r="A82" s="6" t="s">
        <v>69</v>
      </c>
      <c r="B82" s="7" t="s">
        <v>70</v>
      </c>
      <c r="C82" s="6" t="s">
        <v>71</v>
      </c>
      <c r="D82" s="8">
        <v>1</v>
      </c>
      <c r="E82" s="9"/>
      <c r="F82" s="9"/>
      <c r="G82" s="9"/>
      <c r="H82" s="10">
        <v>9.1000000000000004E-3</v>
      </c>
    </row>
    <row r="83" spans="1:8" s="1" customFormat="1" ht="16.5" customHeight="1" x14ac:dyDescent="0.35">
      <c r="A83" s="22"/>
      <c r="B83" s="26" t="s">
        <v>158</v>
      </c>
      <c r="C83" s="22"/>
      <c r="D83" s="23"/>
      <c r="E83" s="24"/>
      <c r="F83" s="24"/>
      <c r="G83" s="24"/>
      <c r="H83" s="25">
        <f>+H76+H74+H72+H67+H65+H61+H50+H47+H45+H40+H38+H36+H34+H32+H28+H25+H21+H15+H12+H4</f>
        <v>0.99997444043248396</v>
      </c>
    </row>
    <row r="84" spans="1:8" s="1" customFormat="1" x14ac:dyDescent="0.35">
      <c r="B84" s="5"/>
      <c r="D84" s="2"/>
      <c r="E84" s="3"/>
      <c r="F84" s="3"/>
      <c r="G84" s="3"/>
      <c r="H84" s="4"/>
    </row>
  </sheetData>
  <mergeCells count="2">
    <mergeCell ref="A1:H1"/>
    <mergeCell ref="A2:H2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Lazaro, Luciano</dc:creator>
  <cp:lastModifiedBy>Lazaro, Luciano</cp:lastModifiedBy>
  <dcterms:created xsi:type="dcterms:W3CDTF">2018-10-23T14:46:38Z</dcterms:created>
  <dcterms:modified xsi:type="dcterms:W3CDTF">2018-10-23T18:27:51Z</dcterms:modified>
</cp:coreProperties>
</file>