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jamin.grau\Desktop\SOFSE\Mantenimiento Estación Retiro\Proyecto de PET para Data Room\"/>
    </mc:Choice>
  </mc:AlternateContent>
  <bookViews>
    <workbookView xWindow="0" yWindow="0" windowWidth="20490" windowHeight="7755"/>
  </bookViews>
  <sheets>
    <sheet name="Planilla" sheetId="1" r:id="rId1"/>
    <sheet name="MO UOCRA" sheetId="2" r:id="rId2"/>
    <sheet name="Equipos" sheetId="3" r:id="rId3"/>
    <sheet name="Listado Materiales" sheetId="4" r:id="rId4"/>
    <sheet name="Hoja1" sheetId="5" r:id="rId5"/>
  </sheets>
  <definedNames>
    <definedName name="_xlnm.Print_Area" localSheetId="0">Planilla!$A$1:$G$51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3" l="1"/>
  <c r="F27" i="3"/>
  <c r="I27" i="3" s="1"/>
  <c r="J27" i="3" s="1"/>
  <c r="N26" i="3"/>
  <c r="O26" i="3" s="1"/>
  <c r="F26" i="3"/>
  <c r="I26" i="3" s="1"/>
  <c r="N25" i="3"/>
  <c r="O25" i="3" s="1"/>
  <c r="F25" i="3"/>
  <c r="I25" i="3" s="1"/>
  <c r="N24" i="3"/>
  <c r="O24" i="3" s="1"/>
  <c r="F24" i="3"/>
  <c r="I24" i="3" s="1"/>
  <c r="N23" i="3"/>
  <c r="O23" i="3" s="1"/>
  <c r="F23" i="3"/>
  <c r="I23" i="3" s="1"/>
  <c r="N22" i="3"/>
  <c r="O22" i="3" s="1"/>
  <c r="F22" i="3"/>
  <c r="I22" i="3" s="1"/>
  <c r="N21" i="3"/>
  <c r="F21" i="3"/>
  <c r="I21" i="3" s="1"/>
  <c r="J21" i="3" s="1"/>
  <c r="N20" i="3"/>
  <c r="F20" i="3"/>
  <c r="I20" i="3" s="1"/>
  <c r="J20" i="3" s="1"/>
  <c r="N19" i="3"/>
  <c r="O19" i="3" s="1"/>
  <c r="F19" i="3"/>
  <c r="I19" i="3" s="1"/>
  <c r="N18" i="3"/>
  <c r="I18" i="3"/>
  <c r="F18" i="3"/>
  <c r="N17" i="3"/>
  <c r="F17" i="3"/>
  <c r="I17" i="3" s="1"/>
  <c r="N16" i="3"/>
  <c r="O16" i="3" s="1"/>
  <c r="F16" i="3"/>
  <c r="I16" i="3" s="1"/>
  <c r="J16" i="3" s="1"/>
  <c r="N15" i="3"/>
  <c r="O15" i="3" s="1"/>
  <c r="F15" i="3"/>
  <c r="I15" i="3" s="1"/>
  <c r="J15" i="3" s="1"/>
  <c r="N14" i="3"/>
  <c r="F14" i="3"/>
  <c r="I14" i="3" s="1"/>
  <c r="J14" i="3" s="1"/>
  <c r="N13" i="3"/>
  <c r="O13" i="3" s="1"/>
  <c r="F13" i="3"/>
  <c r="I13" i="3" s="1"/>
  <c r="N12" i="3"/>
  <c r="O12" i="3" s="1"/>
  <c r="F12" i="3"/>
  <c r="I12" i="3" s="1"/>
  <c r="J12" i="3" s="1"/>
  <c r="G11" i="2"/>
  <c r="G15" i="2" s="1"/>
  <c r="F11" i="2"/>
  <c r="F16" i="2" s="1"/>
  <c r="E11" i="2"/>
  <c r="E13" i="2" s="1"/>
  <c r="D11" i="2"/>
  <c r="D38" i="2" s="1"/>
  <c r="F43" i="1"/>
  <c r="F42" i="1"/>
  <c r="F41" i="1"/>
  <c r="F37" i="1"/>
  <c r="F36" i="1"/>
  <c r="F35" i="1"/>
  <c r="F34" i="1"/>
  <c r="F33" i="1"/>
  <c r="F29" i="1"/>
  <c r="G28" i="1" s="1"/>
  <c r="F26" i="1"/>
  <c r="F25" i="1"/>
  <c r="F24" i="1"/>
  <c r="F23" i="1"/>
  <c r="F22" i="1"/>
  <c r="F21" i="1"/>
  <c r="F17" i="1"/>
  <c r="F16" i="1"/>
  <c r="F15" i="1"/>
  <c r="F14" i="1"/>
  <c r="F13" i="1"/>
  <c r="G12" i="1" l="1"/>
  <c r="G40" i="1"/>
  <c r="G20" i="1"/>
  <c r="G32" i="1"/>
  <c r="O17" i="3"/>
  <c r="P17" i="3" s="1"/>
  <c r="P13" i="3"/>
  <c r="O18" i="3"/>
  <c r="P18" i="3" s="1"/>
  <c r="O20" i="3"/>
  <c r="P20" i="3" s="1"/>
  <c r="O21" i="3"/>
  <c r="P21" i="3" s="1"/>
  <c r="O27" i="3"/>
  <c r="P27" i="3" s="1"/>
  <c r="P12" i="3"/>
  <c r="J13" i="3"/>
  <c r="O14" i="3"/>
  <c r="P14" i="3" s="1"/>
  <c r="P15" i="3"/>
  <c r="P16" i="3"/>
  <c r="J17" i="3"/>
  <c r="J18" i="3"/>
  <c r="J19" i="3"/>
  <c r="J23" i="3"/>
  <c r="J24" i="3"/>
  <c r="J25" i="3"/>
  <c r="J26" i="3"/>
  <c r="P19" i="3"/>
  <c r="P22" i="3"/>
  <c r="P23" i="3"/>
  <c r="P24" i="3"/>
  <c r="P25" i="3"/>
  <c r="P26" i="3"/>
  <c r="D16" i="2"/>
  <c r="D12" i="2"/>
  <c r="F38" i="2"/>
  <c r="F12" i="2"/>
  <c r="E38" i="2"/>
  <c r="E16" i="2"/>
  <c r="E12" i="2"/>
  <c r="G38" i="2"/>
  <c r="G16" i="2"/>
  <c r="G12" i="2"/>
  <c r="G13" i="2"/>
  <c r="E15" i="2"/>
  <c r="D13" i="2"/>
  <c r="F13" i="2"/>
  <c r="D15" i="2"/>
  <c r="F15" i="2"/>
  <c r="G46" i="1" l="1"/>
  <c r="D17" i="2"/>
  <c r="D21" i="2" s="1"/>
  <c r="F17" i="2"/>
  <c r="F21" i="2" s="1"/>
  <c r="G17" i="2"/>
  <c r="G22" i="2" s="1"/>
  <c r="F19" i="2"/>
  <c r="F18" i="2"/>
  <c r="E17" i="2"/>
  <c r="D19" i="2" l="1"/>
  <c r="G47" i="1"/>
  <c r="G48" i="1" s="1"/>
  <c r="G21" i="2"/>
  <c r="D22" i="2"/>
  <c r="G19" i="2"/>
  <c r="G20" i="2"/>
  <c r="D18" i="2"/>
  <c r="D20" i="2"/>
  <c r="D23" i="2" s="1"/>
  <c r="G18" i="2"/>
  <c r="G23" i="2" s="1"/>
  <c r="F20" i="2"/>
  <c r="F22" i="2"/>
  <c r="E22" i="2"/>
  <c r="E20" i="2"/>
  <c r="E18" i="2"/>
  <c r="E19" i="2"/>
  <c r="E21" i="2"/>
  <c r="G50" i="1" l="1"/>
  <c r="G49" i="1"/>
  <c r="G51" i="1" s="1"/>
  <c r="D35" i="2"/>
  <c r="D29" i="2"/>
  <c r="D30" i="2"/>
  <c r="D34" i="2"/>
  <c r="G36" i="2"/>
  <c r="G34" i="2"/>
  <c r="G29" i="2"/>
  <c r="G26" i="2"/>
  <c r="G31" i="2"/>
  <c r="G35" i="2"/>
  <c r="G30" i="2"/>
  <c r="D28" i="2"/>
  <c r="D25" i="2"/>
  <c r="D33" i="2"/>
  <c r="G27" i="2"/>
  <c r="G25" i="2"/>
  <c r="G33" i="2"/>
  <c r="G24" i="2"/>
  <c r="G28" i="2"/>
  <c r="G32" i="2"/>
  <c r="D26" i="2"/>
  <c r="D24" i="2"/>
  <c r="D32" i="2"/>
  <c r="D36" i="2"/>
  <c r="D27" i="2"/>
  <c r="D31" i="2"/>
  <c r="F23" i="2"/>
  <c r="F35" i="2" s="1"/>
  <c r="F36" i="2"/>
  <c r="E23" i="2"/>
  <c r="E34" i="2" s="1"/>
  <c r="E36" i="2"/>
  <c r="E24" i="2"/>
  <c r="E31" i="2"/>
  <c r="E25" i="2" l="1"/>
  <c r="E37" i="2" s="1"/>
  <c r="E39" i="2" s="1"/>
  <c r="E40" i="2" s="1"/>
  <c r="E28" i="2"/>
  <c r="F26" i="2"/>
  <c r="E33" i="2"/>
  <c r="E32" i="2"/>
  <c r="F33" i="2"/>
  <c r="F25" i="2"/>
  <c r="F32" i="2"/>
  <c r="F31" i="2"/>
  <c r="G37" i="2"/>
  <c r="G39" i="2" s="1"/>
  <c r="G40" i="2" s="1"/>
  <c r="E29" i="2"/>
  <c r="E27" i="2"/>
  <c r="E35" i="2"/>
  <c r="E26" i="2"/>
  <c r="E30" i="2"/>
  <c r="F28" i="2"/>
  <c r="F34" i="2"/>
  <c r="F29" i="2"/>
  <c r="F24" i="2"/>
  <c r="F30" i="2"/>
  <c r="F27" i="2"/>
  <c r="D37" i="2"/>
  <c r="D39" i="2" s="1"/>
  <c r="D40" i="2" s="1"/>
  <c r="F37" i="2" l="1"/>
  <c r="F39" i="2" s="1"/>
  <c r="F40" i="2" s="1"/>
</calcChain>
</file>

<file path=xl/sharedStrings.xml><?xml version="1.0" encoding="utf-8"?>
<sst xmlns="http://schemas.openxmlformats.org/spreadsheetml/2006/main" count="201" uniqueCount="173">
  <si>
    <t xml:space="preserve">OBRA: </t>
  </si>
  <si>
    <t>Descripción</t>
  </si>
  <si>
    <t>Unidad de Medida</t>
  </si>
  <si>
    <t>Cantidad</t>
  </si>
  <si>
    <t>Precio Unitario</t>
  </si>
  <si>
    <t>6=4*5</t>
  </si>
  <si>
    <t>MANO DE OBRA</t>
  </si>
  <si>
    <t>Determinación del Costo Horario de la Mano de Obra por Categoría</t>
  </si>
  <si>
    <t>Convenio U.O.C.R.A. Zona "A"</t>
  </si>
  <si>
    <t>Licitación:</t>
  </si>
  <si>
    <t>Oficial Especializado</t>
  </si>
  <si>
    <t>Oficial</t>
  </si>
  <si>
    <t>Medio Oficial</t>
  </si>
  <si>
    <t>Ayudante</t>
  </si>
  <si>
    <t>Sueldo Básico x hora Dic-2010</t>
  </si>
  <si>
    <t>Adicional por hora trabajada s/Acuerdo</t>
  </si>
  <si>
    <t>Sueldo Básico x mes</t>
  </si>
  <si>
    <t>180 hs / mes</t>
  </si>
  <si>
    <t>Adicional Antigüedad</t>
  </si>
  <si>
    <t>Adicional Asistencia</t>
  </si>
  <si>
    <t>Viáticos</t>
  </si>
  <si>
    <t>Horas extras 50%</t>
  </si>
  <si>
    <t>Horas extras 100%</t>
  </si>
  <si>
    <t>Total Bruto</t>
  </si>
  <si>
    <t>Jubilación</t>
  </si>
  <si>
    <t>Ley 19.032</t>
  </si>
  <si>
    <t>A.N.S.S.A.L.</t>
  </si>
  <si>
    <t>Obra Social</t>
  </si>
  <si>
    <t>Seguro de Vida</t>
  </si>
  <si>
    <t>Sueldo Neto</t>
  </si>
  <si>
    <t>Sistema Integrado de Jubilaciones y Pensiones</t>
  </si>
  <si>
    <t>I.N.S.S.J.P.</t>
  </si>
  <si>
    <t>Asignaciones familiares</t>
  </si>
  <si>
    <t>Fondo Nacional de Emprelo</t>
  </si>
  <si>
    <t>Sistema Nacional de Obras Sociales</t>
  </si>
  <si>
    <t>Fondo de Desempleo</t>
  </si>
  <si>
    <t>Régimen Nacional de la Industria de la Construcción</t>
  </si>
  <si>
    <t>Feriados pagos</t>
  </si>
  <si>
    <t>Ley de Riesgos de Trabajo</t>
  </si>
  <si>
    <t>Vacaciones pagas</t>
  </si>
  <si>
    <t>Enfermedades inculpables</t>
  </si>
  <si>
    <t>Licencias especiales</t>
  </si>
  <si>
    <t>S.A.C.</t>
  </si>
  <si>
    <t>Sueldo Bruto</t>
  </si>
  <si>
    <t>Otros costos (*)</t>
  </si>
  <si>
    <t>Costo Total Mensual</t>
  </si>
  <si>
    <t>Costo Horario Empresario</t>
  </si>
  <si>
    <t xml:space="preserve">Observaciones: (*) En el rubro Otros Costos se consideraron: Premio a la producción, asignación por vestimenta y elementos de seguridad, exámen </t>
  </si>
  <si>
    <t xml:space="preserve">                        preocupacional y post-preocupacional, mediación por despido, liquidación de haberes y transporte.</t>
  </si>
  <si>
    <t>__ $ / día</t>
  </si>
  <si>
    <t>HERRAMIENTAS Y EQUIPOS</t>
  </si>
  <si>
    <t>N°</t>
  </si>
  <si>
    <t>Código</t>
  </si>
  <si>
    <t>Equipo</t>
  </si>
  <si>
    <t>Potencia</t>
  </si>
  <si>
    <t>Costo Actual</t>
  </si>
  <si>
    <t>Valor Residual</t>
  </si>
  <si>
    <t>Vida Util</t>
  </si>
  <si>
    <t>Uso Anual</t>
  </si>
  <si>
    <t>Amortización e Intereses (A/I)</t>
  </si>
  <si>
    <t>Reparaciones y Repuestos (R/R)</t>
  </si>
  <si>
    <t>Combustibles</t>
  </si>
  <si>
    <t>Lubricantes</t>
  </si>
  <si>
    <t>Combustibles y Lubricantes</t>
  </si>
  <si>
    <t>Tipo</t>
  </si>
  <si>
    <t>Consumo</t>
  </si>
  <si>
    <t>Costo</t>
  </si>
  <si>
    <t>HP</t>
  </si>
  <si>
    <t>h</t>
  </si>
  <si>
    <t>$/h</t>
  </si>
  <si>
    <t>$/lt</t>
  </si>
  <si>
    <t>lt/h</t>
  </si>
  <si>
    <t>4/h</t>
  </si>
  <si>
    <t>4=20%x3</t>
  </si>
  <si>
    <t>8=70%x7</t>
  </si>
  <si>
    <t>12=10x11</t>
  </si>
  <si>
    <t>13=30%x12</t>
  </si>
  <si>
    <t>14=12+13</t>
  </si>
  <si>
    <t>Gas Oil</t>
  </si>
  <si>
    <t>-</t>
  </si>
  <si>
    <t>Observaciones: El valor del Gas Oil adoptado surge de adicionar al precio del mismo (2,88 $/lt) el costo de almacenamiento y distribución (0,40 $/lt)</t>
  </si>
  <si>
    <t>Donde:</t>
  </si>
  <si>
    <t>Costo Actual:</t>
  </si>
  <si>
    <t>Valor corriente de mercado del equipo.</t>
  </si>
  <si>
    <t>Valor Residual:</t>
  </si>
  <si>
    <t>Valor de reventa del equipo al final del período de vida útil. Por convención cuando se utiliza el sistema de amortización lineal se considera del 20%.</t>
  </si>
  <si>
    <t>Vida Util:</t>
  </si>
  <si>
    <t>Es el período que el equipo tiene garantía, donde presenta un rendimiento óptimo y homogéneo. Se mide en horas de uso.</t>
  </si>
  <si>
    <t>Uso Anual:</t>
  </si>
  <si>
    <t>Es la cantidad de horas que efectivamente trabaja por año el equipo.</t>
  </si>
  <si>
    <t>n:</t>
  </si>
  <si>
    <t>A =</t>
  </si>
  <si>
    <t>I =</t>
  </si>
  <si>
    <t>[ ( CA - VR ) x ( ( n+1 ) / 2n ) x 0,10 ] / UA</t>
  </si>
  <si>
    <t>A / I =</t>
  </si>
  <si>
    <t>A + I</t>
  </si>
  <si>
    <t>R / R =</t>
  </si>
  <si>
    <t>Reparación y Repuestos, por convención se considera el 70% del total de amortización e intereses</t>
  </si>
  <si>
    <t>Combustibles:</t>
  </si>
  <si>
    <t>Precio por unidad de medida, sin impuestos, multiplicado por la cantidad consumida.</t>
  </si>
  <si>
    <t>Lubricantes:</t>
  </si>
  <si>
    <t>Se estima por convención que se incurre en un costo de lubricantes del 30% del valor del combustible.</t>
  </si>
  <si>
    <r>
      <t xml:space="preserve">Período de vida útil medido en años, siendo: </t>
    </r>
    <r>
      <rPr>
        <b/>
        <sz val="9"/>
        <rFont val="Arial"/>
        <family val="2"/>
      </rPr>
      <t>n = VU / UA</t>
    </r>
    <r>
      <rPr>
        <sz val="9"/>
        <rFont val="Arial"/>
        <family val="2"/>
      </rPr>
      <t xml:space="preserve">. Donde </t>
    </r>
    <r>
      <rPr>
        <b/>
        <sz val="9"/>
        <rFont val="Arial"/>
        <family val="2"/>
      </rPr>
      <t>VU</t>
    </r>
    <r>
      <rPr>
        <sz val="9"/>
        <rFont val="Arial"/>
        <family val="2"/>
      </rPr>
      <t xml:space="preserve">: Vida útil y </t>
    </r>
    <r>
      <rPr>
        <b/>
        <sz val="9"/>
        <rFont val="Arial"/>
        <family val="2"/>
      </rPr>
      <t>UA</t>
    </r>
    <r>
      <rPr>
        <sz val="9"/>
        <rFont val="Arial"/>
        <family val="2"/>
      </rPr>
      <t>: Uso Anual.</t>
    </r>
  </si>
  <si>
    <r>
      <t>( CA - VR ) / VU</t>
    </r>
    <r>
      <rPr>
        <sz val="9"/>
        <rFont val="Arial"/>
        <family val="2"/>
      </rPr>
      <t xml:space="preserve"> donde </t>
    </r>
    <r>
      <rPr>
        <b/>
        <sz val="9"/>
        <rFont val="Arial"/>
        <family val="2"/>
      </rPr>
      <t>CA</t>
    </r>
    <r>
      <rPr>
        <sz val="9"/>
        <rFont val="Arial"/>
        <family val="2"/>
      </rPr>
      <t xml:space="preserve">: Costo Anual y </t>
    </r>
    <r>
      <rPr>
        <b/>
        <sz val="9"/>
        <rFont val="Arial"/>
        <family val="2"/>
      </rPr>
      <t>VR</t>
    </r>
    <r>
      <rPr>
        <sz val="9"/>
        <rFont val="Arial"/>
        <family val="2"/>
      </rPr>
      <t>: Valor Residual.</t>
    </r>
  </si>
  <si>
    <t xml:space="preserve">Obra: </t>
  </si>
  <si>
    <t>Rubro</t>
  </si>
  <si>
    <t>ITEM</t>
  </si>
  <si>
    <t>Unidad Item</t>
  </si>
  <si>
    <t>A</t>
  </si>
  <si>
    <t>B</t>
  </si>
  <si>
    <t>C</t>
  </si>
  <si>
    <t>MATERIALES</t>
  </si>
  <si>
    <t>E</t>
  </si>
  <si>
    <t>F</t>
  </si>
  <si>
    <t>Precio Unitario (ARS)</t>
  </si>
  <si>
    <t>Precio Parcial  (ARS)</t>
  </si>
  <si>
    <t>Precio Total (ARS)</t>
  </si>
  <si>
    <t>G</t>
  </si>
  <si>
    <t>H</t>
  </si>
  <si>
    <t>I</t>
  </si>
  <si>
    <t>J</t>
  </si>
  <si>
    <t>K</t>
  </si>
  <si>
    <t>SUBCONTRATOS</t>
  </si>
  <si>
    <r>
      <t xml:space="preserve">Gastos Generales (……%) </t>
    </r>
    <r>
      <rPr>
        <b/>
        <sz val="11"/>
        <color theme="1"/>
        <rFont val="Calibri"/>
        <family val="2"/>
        <scheme val="minor"/>
      </rPr>
      <t>(% F)</t>
    </r>
  </si>
  <si>
    <t>COSTO   (F+ G)</t>
  </si>
  <si>
    <r>
      <t xml:space="preserve">Beneficio (…..%) </t>
    </r>
    <r>
      <rPr>
        <b/>
        <sz val="11"/>
        <color theme="1"/>
        <rFont val="Calibri"/>
        <family val="2"/>
        <scheme val="minor"/>
      </rPr>
      <t>(% H)</t>
    </r>
  </si>
  <si>
    <r>
      <t>Gastos financieros (…..%)</t>
    </r>
    <r>
      <rPr>
        <b/>
        <sz val="11"/>
        <color theme="1"/>
        <rFont val="Calibri"/>
        <family val="2"/>
        <scheme val="minor"/>
      </rPr>
      <t xml:space="preserve"> (% H)</t>
    </r>
  </si>
  <si>
    <t>PRECIO SIN IVA   (H+ I+ J)</t>
  </si>
  <si>
    <t>D</t>
  </si>
  <si>
    <t>EQUIPOS</t>
  </si>
  <si>
    <t>COSTO COSTO   (A+ B+ C+ D+ E)</t>
  </si>
  <si>
    <t>TRANSPORTE</t>
  </si>
  <si>
    <t>Obra: ………..</t>
  </si>
  <si>
    <t>LISTADO DE MATERIALES</t>
  </si>
  <si>
    <t>Descripcion</t>
  </si>
  <si>
    <t>Unidad de medida</t>
  </si>
  <si>
    <t>Maderas</t>
  </si>
  <si>
    <t>Pinturas</t>
  </si>
  <si>
    <t>Revestimientos</t>
  </si>
  <si>
    <t>Aislantes</t>
  </si>
  <si>
    <t>Materiales Genrales</t>
  </si>
  <si>
    <t>Piedras y aridos</t>
  </si>
  <si>
    <t>Hierros para Construccion</t>
  </si>
  <si>
    <t>Varios: polimeros, pretensados, chapa galvanizada, poliestirenos, polietilenos, telas y vidrios</t>
  </si>
  <si>
    <t>Aberturas</t>
  </si>
  <si>
    <t>Materiales Electricos</t>
  </si>
  <si>
    <t>Maquinas y equipos</t>
  </si>
  <si>
    <t>Materiales Sanitarios, Incendio y Gas</t>
  </si>
  <si>
    <t>Indices Varios: Alquileres, Ascensores, maquinas y equipos, informatica, Muebles y productos industriales.</t>
  </si>
  <si>
    <t>Transporte y comunicaciones</t>
  </si>
  <si>
    <t>Determinación de Codigos de materiales según el rubro al que pertenecen</t>
  </si>
  <si>
    <t>Ingresar Codigos de material Indec tantos como sean necesarios</t>
  </si>
  <si>
    <t>Ingresar descripcion de material</t>
  </si>
  <si>
    <t>Ingresar UM</t>
  </si>
  <si>
    <t>Ingresar Costo Actual</t>
  </si>
  <si>
    <t>Rubro 1</t>
  </si>
  <si>
    <t>Rubro 2</t>
  </si>
  <si>
    <t>Rubro 3</t>
  </si>
  <si>
    <t>Rubro 4</t>
  </si>
  <si>
    <t>Rubro 5</t>
  </si>
  <si>
    <t xml:space="preserve">Rubro 6 </t>
  </si>
  <si>
    <t>Rubro 7</t>
  </si>
  <si>
    <t>Rubro 8</t>
  </si>
  <si>
    <t>Rubro 9</t>
  </si>
  <si>
    <t>Rubro 10</t>
  </si>
  <si>
    <t>Rubro 11</t>
  </si>
  <si>
    <t>Rubro 12</t>
  </si>
  <si>
    <t>Rubro 13</t>
  </si>
  <si>
    <t>Rubro 14</t>
  </si>
  <si>
    <t>Rubro 15</t>
  </si>
  <si>
    <t>Rubro 16</t>
  </si>
  <si>
    <t>Determinación del Costo Horario de Equipos</t>
  </si>
  <si>
    <t>ANEXO V - PLANILLA MODELO DE ANALISIS DE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</si>
</sst>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#,##0.00\ &quot;hs.&quot;"/>
    <numFmt numFmtId="166" formatCode="#,##0.00_ &quot;$/HrHb&quot;"/>
    <numFmt numFmtId="167" formatCode="_(* #,##0.00_);_(* \(#,##0.00\);_(* &quot;-&quot;??_);_(@_)"/>
    <numFmt numFmtId="168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" fontId="6" fillId="2" borderId="5" xfId="0" applyNumberFormat="1" applyFont="1" applyFill="1" applyBorder="1"/>
    <xf numFmtId="0" fontId="6" fillId="0" borderId="11" xfId="0" applyFont="1" applyBorder="1" applyAlignment="1">
      <alignment horizontal="center" vertical="center"/>
    </xf>
    <xf numFmtId="0" fontId="7" fillId="0" borderId="12" xfId="0" applyFont="1" applyFill="1" applyBorder="1"/>
    <xf numFmtId="0" fontId="7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2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/>
    <xf numFmtId="4" fontId="6" fillId="2" borderId="19" xfId="0" applyNumberFormat="1" applyFont="1" applyFill="1" applyBorder="1"/>
    <xf numFmtId="165" fontId="7" fillId="0" borderId="12" xfId="1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/>
    <xf numFmtId="164" fontId="3" fillId="0" borderId="13" xfId="1" applyFont="1" applyFill="1" applyBorder="1"/>
    <xf numFmtId="0" fontId="6" fillId="0" borderId="0" xfId="0" applyFont="1" applyAlignment="1">
      <alignment horizontal="center" vertical="center" wrapText="1"/>
    </xf>
    <xf numFmtId="164" fontId="3" fillId="0" borderId="14" xfId="1" applyFont="1" applyFill="1" applyBorder="1"/>
    <xf numFmtId="0" fontId="7" fillId="0" borderId="12" xfId="0" applyFont="1" applyFill="1" applyBorder="1" applyAlignment="1">
      <alignment horizontal="left"/>
    </xf>
    <xf numFmtId="165" fontId="7" fillId="0" borderId="12" xfId="2" applyNumberFormat="1" applyFont="1" applyFill="1" applyBorder="1" applyAlignment="1">
      <alignment horizontal="center" vertical="center"/>
    </xf>
    <xf numFmtId="164" fontId="3" fillId="0" borderId="15" xfId="1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2" fontId="3" fillId="0" borderId="12" xfId="0" applyNumberFormat="1" applyFont="1" applyFill="1" applyBorder="1"/>
    <xf numFmtId="4" fontId="3" fillId="0" borderId="17" xfId="0" applyNumberFormat="1" applyFont="1" applyFill="1" applyBorder="1"/>
    <xf numFmtId="0" fontId="7" fillId="0" borderId="21" xfId="0" applyFont="1" applyBorder="1"/>
    <xf numFmtId="2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Border="1"/>
    <xf numFmtId="0" fontId="3" fillId="0" borderId="22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4" fontId="3" fillId="0" borderId="7" xfId="0" applyNumberFormat="1" applyFont="1" applyFill="1" applyBorder="1"/>
    <xf numFmtId="0" fontId="3" fillId="0" borderId="23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0" fillId="0" borderId="28" xfId="0" quotePrefix="1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4" fontId="3" fillId="0" borderId="28" xfId="0" applyNumberFormat="1" applyFont="1" applyFill="1" applyBorder="1"/>
    <xf numFmtId="4" fontId="3" fillId="0" borderId="29" xfId="0" applyNumberFormat="1" applyFont="1" applyFill="1" applyBorder="1"/>
    <xf numFmtId="0" fontId="0" fillId="0" borderId="28" xfId="0" applyFont="1" applyFill="1" applyBorder="1"/>
    <xf numFmtId="164" fontId="3" fillId="0" borderId="0" xfId="1" applyFont="1" applyFill="1"/>
    <xf numFmtId="4" fontId="3" fillId="0" borderId="0" xfId="0" applyNumberFormat="1" applyFont="1" applyFill="1"/>
    <xf numFmtId="0" fontId="4" fillId="0" borderId="0" xfId="0" applyFont="1"/>
    <xf numFmtId="0" fontId="4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7" fillId="0" borderId="0" xfId="1" applyNumberFormat="1" applyFont="1" applyAlignment="1">
      <alignment vertical="center" wrapText="1"/>
    </xf>
    <xf numFmtId="0" fontId="7" fillId="0" borderId="0" xfId="0" applyFont="1" applyAlignment="1">
      <alignment horizontal="center"/>
    </xf>
    <xf numFmtId="4" fontId="0" fillId="0" borderId="0" xfId="1" applyNumberFormat="1" applyFont="1"/>
    <xf numFmtId="9" fontId="0" fillId="0" borderId="0" xfId="0" applyNumberFormat="1"/>
    <xf numFmtId="0" fontId="0" fillId="0" borderId="0" xfId="0" applyAlignment="1">
      <alignment horizontal="right"/>
    </xf>
    <xf numFmtId="0" fontId="6" fillId="0" borderId="0" xfId="0" applyFont="1"/>
    <xf numFmtId="4" fontId="6" fillId="0" borderId="0" xfId="1" applyNumberFormat="1" applyFont="1"/>
    <xf numFmtId="10" fontId="0" fillId="0" borderId="0" xfId="0" applyNumberFormat="1"/>
    <xf numFmtId="168" fontId="0" fillId="0" borderId="0" xfId="0" applyNumberFormat="1"/>
    <xf numFmtId="0" fontId="6" fillId="0" borderId="0" xfId="0" applyFont="1" applyAlignment="1">
      <alignment horizontal="center"/>
    </xf>
    <xf numFmtId="0" fontId="7" fillId="0" borderId="0" xfId="0" applyFont="1"/>
    <xf numFmtId="4" fontId="7" fillId="0" borderId="0" xfId="1" applyNumberFormat="1" applyFont="1"/>
    <xf numFmtId="17" fontId="0" fillId="0" borderId="0" xfId="0" applyNumberFormat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7" fillId="0" borderId="28" xfId="0" applyFont="1" applyBorder="1"/>
    <xf numFmtId="4" fontId="6" fillId="0" borderId="28" xfId="1" applyNumberFormat="1" applyFont="1" applyBorder="1"/>
    <xf numFmtId="164" fontId="0" fillId="0" borderId="0" xfId="1" applyFont="1"/>
    <xf numFmtId="0" fontId="6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5" xfId="0" quotePrefix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1" xfId="0" applyBorder="1"/>
    <xf numFmtId="3" fontId="0" fillId="0" borderId="21" xfId="0" applyNumberFormat="1" applyBorder="1"/>
    <xf numFmtId="4" fontId="0" fillId="0" borderId="21" xfId="0" applyNumberFormat="1" applyBorder="1"/>
    <xf numFmtId="0" fontId="0" fillId="0" borderId="36" xfId="0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0" fillId="0" borderId="36" xfId="0" applyFill="1" applyBorder="1"/>
    <xf numFmtId="3" fontId="0" fillId="0" borderId="36" xfId="0" applyNumberFormat="1" applyFill="1" applyBorder="1"/>
    <xf numFmtId="4" fontId="0" fillId="0" borderId="36" xfId="0" applyNumberFormat="1" applyFill="1" applyBorder="1"/>
    <xf numFmtId="0" fontId="0" fillId="0" borderId="36" xfId="0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36" xfId="0" applyBorder="1"/>
    <xf numFmtId="3" fontId="0" fillId="0" borderId="36" xfId="0" applyNumberFormat="1" applyBorder="1"/>
    <xf numFmtId="4" fontId="0" fillId="0" borderId="36" xfId="0" applyNumberFormat="1" applyBorder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0" fillId="0" borderId="37" xfId="0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0" fillId="0" borderId="37" xfId="0" applyFill="1" applyBorder="1"/>
    <xf numFmtId="3" fontId="0" fillId="0" borderId="37" xfId="0" applyNumberFormat="1" applyFill="1" applyBorder="1"/>
    <xf numFmtId="4" fontId="0" fillId="0" borderId="37" xfId="0" applyNumberFormat="1" applyFill="1" applyBorder="1"/>
    <xf numFmtId="0" fontId="13" fillId="0" borderId="0" xfId="0" applyFont="1" applyFill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/>
    <xf numFmtId="0" fontId="14" fillId="3" borderId="39" xfId="0" applyFont="1" applyFill="1" applyBorder="1" applyAlignment="1">
      <alignment vertical="center"/>
    </xf>
    <xf numFmtId="0" fontId="6" fillId="3" borderId="3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3" borderId="10" xfId="0" applyFont="1" applyFill="1" applyBorder="1"/>
    <xf numFmtId="0" fontId="3" fillId="3" borderId="10" xfId="0" applyFont="1" applyFill="1" applyBorder="1"/>
    <xf numFmtId="4" fontId="3" fillId="3" borderId="1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25" xfId="0" applyFont="1" applyFill="1" applyBorder="1"/>
    <xf numFmtId="0" fontId="3" fillId="5" borderId="25" xfId="0" applyFont="1" applyFill="1" applyBorder="1" applyAlignment="1">
      <alignment horizontal="center"/>
    </xf>
    <xf numFmtId="4" fontId="3" fillId="5" borderId="25" xfId="0" applyNumberFormat="1" applyFont="1" applyFill="1" applyBorder="1"/>
    <xf numFmtId="4" fontId="6" fillId="5" borderId="26" xfId="0" applyNumberFormat="1" applyFont="1" applyFill="1" applyBorder="1"/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/>
    <xf numFmtId="0" fontId="3" fillId="3" borderId="28" xfId="0" applyFont="1" applyFill="1" applyBorder="1" applyAlignment="1">
      <alignment horizontal="center"/>
    </xf>
    <xf numFmtId="4" fontId="3" fillId="3" borderId="28" xfId="0" applyNumberFormat="1" applyFont="1" applyFill="1" applyBorder="1"/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/>
    <xf numFmtId="0" fontId="3" fillId="4" borderId="28" xfId="0" applyFont="1" applyFill="1" applyBorder="1" applyAlignment="1">
      <alignment horizontal="center"/>
    </xf>
    <xf numFmtId="4" fontId="3" fillId="4" borderId="28" xfId="0" applyNumberFormat="1" applyFont="1" applyFill="1" applyBorder="1"/>
    <xf numFmtId="4" fontId="6" fillId="4" borderId="29" xfId="0" applyNumberFormat="1" applyFont="1" applyFill="1" applyBorder="1"/>
    <xf numFmtId="0" fontId="15" fillId="0" borderId="0" xfId="0" applyFont="1"/>
    <xf numFmtId="4" fontId="3" fillId="3" borderId="41" xfId="0" applyNumberFormat="1" applyFont="1" applyFill="1" applyBorder="1" applyAlignment="1">
      <alignment horizontal="center"/>
    </xf>
    <xf numFmtId="0" fontId="6" fillId="6" borderId="30" xfId="0" applyFont="1" applyFill="1" applyBorder="1" applyAlignment="1">
      <alignment horizontal="center"/>
    </xf>
    <xf numFmtId="0" fontId="6" fillId="6" borderId="31" xfId="0" applyFont="1" applyFill="1" applyBorder="1"/>
    <xf numFmtId="4" fontId="6" fillId="6" borderId="32" xfId="0" applyNumberFormat="1" applyFont="1" applyFill="1" applyBorder="1"/>
    <xf numFmtId="0" fontId="0" fillId="0" borderId="33" xfId="0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0" fillId="0" borderId="33" xfId="0" applyBorder="1"/>
    <xf numFmtId="0" fontId="16" fillId="0" borderId="4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43" xfId="0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0" fillId="0" borderId="43" xfId="0" applyFill="1" applyBorder="1"/>
    <xf numFmtId="0" fontId="0" fillId="0" borderId="33" xfId="0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0" fillId="0" borderId="33" xfId="0" applyFill="1" applyBorder="1"/>
    <xf numFmtId="0" fontId="0" fillId="0" borderId="43" xfId="0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43" xfId="0" applyBorder="1"/>
    <xf numFmtId="0" fontId="0" fillId="0" borderId="44" xfId="0" applyBorder="1" applyAlignment="1">
      <alignment horizontal="center"/>
    </xf>
    <xf numFmtId="3" fontId="0" fillId="0" borderId="45" xfId="0" applyNumberFormat="1" applyBorder="1"/>
    <xf numFmtId="0" fontId="0" fillId="0" borderId="46" xfId="0" applyFill="1" applyBorder="1" applyAlignment="1">
      <alignment horizontal="center"/>
    </xf>
    <xf numFmtId="3" fontId="0" fillId="0" borderId="47" xfId="0" applyNumberFormat="1" applyFill="1" applyBorder="1"/>
    <xf numFmtId="0" fontId="0" fillId="0" borderId="44" xfId="0" applyFill="1" applyBorder="1" applyAlignment="1">
      <alignment horizontal="center"/>
    </xf>
    <xf numFmtId="3" fontId="0" fillId="0" borderId="45" xfId="0" applyNumberFormat="1" applyFill="1" applyBorder="1"/>
    <xf numFmtId="0" fontId="0" fillId="0" borderId="46" xfId="0" applyBorder="1" applyAlignment="1">
      <alignment horizontal="center"/>
    </xf>
    <xf numFmtId="3" fontId="0" fillId="0" borderId="47" xfId="0" applyNumberFormat="1" applyBorder="1"/>
    <xf numFmtId="0" fontId="0" fillId="0" borderId="48" xfId="0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0" fillId="0" borderId="49" xfId="0" applyBorder="1"/>
    <xf numFmtId="0" fontId="0" fillId="0" borderId="49" xfId="0" applyBorder="1" applyAlignment="1">
      <alignment horizontal="center"/>
    </xf>
    <xf numFmtId="3" fontId="0" fillId="0" borderId="50" xfId="0" applyNumberFormat="1" applyBorder="1"/>
    <xf numFmtId="0" fontId="9" fillId="0" borderId="5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6" fillId="3" borderId="40" xfId="0" applyFont="1" applyFill="1" applyBorder="1" applyAlignment="1">
      <alignment horizontal="left" vertical="center"/>
    </xf>
    <xf numFmtId="0" fontId="6" fillId="3" borderId="41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33" xfId="0" applyBorder="1" applyAlignment="1"/>
    <xf numFmtId="0" fontId="6" fillId="0" borderId="1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44" xfId="0" applyBorder="1" applyAlignment="1"/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45" xfId="0" applyBorder="1" applyAlignment="1"/>
  </cellXfs>
  <cellStyles count="3">
    <cellStyle name="Millares" xfId="1" builtinId="3"/>
    <cellStyle name="Millares_4X4 y DP combinado PRESENTACION PROVI5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tabSelected="1" workbookViewId="0">
      <selection activeCell="A2" sqref="A2"/>
    </sheetView>
  </sheetViews>
  <sheetFormatPr baseColWidth="10" defaultRowHeight="12.75" x14ac:dyDescent="0.2"/>
  <cols>
    <col min="1" max="1" width="9.25" style="2" customWidth="1"/>
    <col min="2" max="2" width="39.125" style="2" customWidth="1"/>
    <col min="3" max="3" width="11.125" style="2" customWidth="1"/>
    <col min="4" max="4" width="12" style="2" customWidth="1"/>
    <col min="5" max="5" width="12.875" style="3" customWidth="1"/>
    <col min="6" max="6" width="13.375" style="2" customWidth="1"/>
    <col min="7" max="7" width="14.375" style="2" customWidth="1"/>
    <col min="8" max="8" width="11.375" style="2"/>
    <col min="9" max="9" width="34.75" style="2" customWidth="1"/>
    <col min="10" max="256" width="11.375" style="2"/>
    <col min="257" max="257" width="11.625" style="2" customWidth="1"/>
    <col min="258" max="258" width="39.125" style="2" customWidth="1"/>
    <col min="259" max="259" width="11.125" style="2" customWidth="1"/>
    <col min="260" max="260" width="12" style="2" customWidth="1"/>
    <col min="261" max="261" width="14.375" style="2" customWidth="1"/>
    <col min="262" max="262" width="13.375" style="2" customWidth="1"/>
    <col min="263" max="263" width="14.375" style="2" customWidth="1"/>
    <col min="264" max="264" width="11.375" style="2"/>
    <col min="265" max="265" width="34.75" style="2" customWidth="1"/>
    <col min="266" max="512" width="11.375" style="2"/>
    <col min="513" max="513" width="11.625" style="2" customWidth="1"/>
    <col min="514" max="514" width="39.125" style="2" customWidth="1"/>
    <col min="515" max="515" width="11.125" style="2" customWidth="1"/>
    <col min="516" max="516" width="12" style="2" customWidth="1"/>
    <col min="517" max="517" width="14.375" style="2" customWidth="1"/>
    <col min="518" max="518" width="13.375" style="2" customWidth="1"/>
    <col min="519" max="519" width="14.375" style="2" customWidth="1"/>
    <col min="520" max="520" width="11.375" style="2"/>
    <col min="521" max="521" width="34.75" style="2" customWidth="1"/>
    <col min="522" max="768" width="11.375" style="2"/>
    <col min="769" max="769" width="11.625" style="2" customWidth="1"/>
    <col min="770" max="770" width="39.125" style="2" customWidth="1"/>
    <col min="771" max="771" width="11.125" style="2" customWidth="1"/>
    <col min="772" max="772" width="12" style="2" customWidth="1"/>
    <col min="773" max="773" width="14.375" style="2" customWidth="1"/>
    <col min="774" max="774" width="13.375" style="2" customWidth="1"/>
    <col min="775" max="775" width="14.375" style="2" customWidth="1"/>
    <col min="776" max="776" width="11.375" style="2"/>
    <col min="777" max="777" width="34.75" style="2" customWidth="1"/>
    <col min="778" max="1024" width="11.375" style="2"/>
    <col min="1025" max="1025" width="11.625" style="2" customWidth="1"/>
    <col min="1026" max="1026" width="39.125" style="2" customWidth="1"/>
    <col min="1027" max="1027" width="11.125" style="2" customWidth="1"/>
    <col min="1028" max="1028" width="12" style="2" customWidth="1"/>
    <col min="1029" max="1029" width="14.375" style="2" customWidth="1"/>
    <col min="1030" max="1030" width="13.375" style="2" customWidth="1"/>
    <col min="1031" max="1031" width="14.375" style="2" customWidth="1"/>
    <col min="1032" max="1032" width="11.375" style="2"/>
    <col min="1033" max="1033" width="34.75" style="2" customWidth="1"/>
    <col min="1034" max="1280" width="11.375" style="2"/>
    <col min="1281" max="1281" width="11.625" style="2" customWidth="1"/>
    <col min="1282" max="1282" width="39.125" style="2" customWidth="1"/>
    <col min="1283" max="1283" width="11.125" style="2" customWidth="1"/>
    <col min="1284" max="1284" width="12" style="2" customWidth="1"/>
    <col min="1285" max="1285" width="14.375" style="2" customWidth="1"/>
    <col min="1286" max="1286" width="13.375" style="2" customWidth="1"/>
    <col min="1287" max="1287" width="14.375" style="2" customWidth="1"/>
    <col min="1288" max="1288" width="11.375" style="2"/>
    <col min="1289" max="1289" width="34.75" style="2" customWidth="1"/>
    <col min="1290" max="1536" width="11.375" style="2"/>
    <col min="1537" max="1537" width="11.625" style="2" customWidth="1"/>
    <col min="1538" max="1538" width="39.125" style="2" customWidth="1"/>
    <col min="1539" max="1539" width="11.125" style="2" customWidth="1"/>
    <col min="1540" max="1540" width="12" style="2" customWidth="1"/>
    <col min="1541" max="1541" width="14.375" style="2" customWidth="1"/>
    <col min="1542" max="1542" width="13.375" style="2" customWidth="1"/>
    <col min="1543" max="1543" width="14.375" style="2" customWidth="1"/>
    <col min="1544" max="1544" width="11.375" style="2"/>
    <col min="1545" max="1545" width="34.75" style="2" customWidth="1"/>
    <col min="1546" max="1792" width="11.375" style="2"/>
    <col min="1793" max="1793" width="11.625" style="2" customWidth="1"/>
    <col min="1794" max="1794" width="39.125" style="2" customWidth="1"/>
    <col min="1795" max="1795" width="11.125" style="2" customWidth="1"/>
    <col min="1796" max="1796" width="12" style="2" customWidth="1"/>
    <col min="1797" max="1797" width="14.375" style="2" customWidth="1"/>
    <col min="1798" max="1798" width="13.375" style="2" customWidth="1"/>
    <col min="1799" max="1799" width="14.375" style="2" customWidth="1"/>
    <col min="1800" max="1800" width="11.375" style="2"/>
    <col min="1801" max="1801" width="34.75" style="2" customWidth="1"/>
    <col min="1802" max="2048" width="11.375" style="2"/>
    <col min="2049" max="2049" width="11.625" style="2" customWidth="1"/>
    <col min="2050" max="2050" width="39.125" style="2" customWidth="1"/>
    <col min="2051" max="2051" width="11.125" style="2" customWidth="1"/>
    <col min="2052" max="2052" width="12" style="2" customWidth="1"/>
    <col min="2053" max="2053" width="14.375" style="2" customWidth="1"/>
    <col min="2054" max="2054" width="13.375" style="2" customWidth="1"/>
    <col min="2055" max="2055" width="14.375" style="2" customWidth="1"/>
    <col min="2056" max="2056" width="11.375" style="2"/>
    <col min="2057" max="2057" width="34.75" style="2" customWidth="1"/>
    <col min="2058" max="2304" width="11.375" style="2"/>
    <col min="2305" max="2305" width="11.625" style="2" customWidth="1"/>
    <col min="2306" max="2306" width="39.125" style="2" customWidth="1"/>
    <col min="2307" max="2307" width="11.125" style="2" customWidth="1"/>
    <col min="2308" max="2308" width="12" style="2" customWidth="1"/>
    <col min="2309" max="2309" width="14.375" style="2" customWidth="1"/>
    <col min="2310" max="2310" width="13.375" style="2" customWidth="1"/>
    <col min="2311" max="2311" width="14.375" style="2" customWidth="1"/>
    <col min="2312" max="2312" width="11.375" style="2"/>
    <col min="2313" max="2313" width="34.75" style="2" customWidth="1"/>
    <col min="2314" max="2560" width="11.375" style="2"/>
    <col min="2561" max="2561" width="11.625" style="2" customWidth="1"/>
    <col min="2562" max="2562" width="39.125" style="2" customWidth="1"/>
    <col min="2563" max="2563" width="11.125" style="2" customWidth="1"/>
    <col min="2564" max="2564" width="12" style="2" customWidth="1"/>
    <col min="2565" max="2565" width="14.375" style="2" customWidth="1"/>
    <col min="2566" max="2566" width="13.375" style="2" customWidth="1"/>
    <col min="2567" max="2567" width="14.375" style="2" customWidth="1"/>
    <col min="2568" max="2568" width="11.375" style="2"/>
    <col min="2569" max="2569" width="34.75" style="2" customWidth="1"/>
    <col min="2570" max="2816" width="11.375" style="2"/>
    <col min="2817" max="2817" width="11.625" style="2" customWidth="1"/>
    <col min="2818" max="2818" width="39.125" style="2" customWidth="1"/>
    <col min="2819" max="2819" width="11.125" style="2" customWidth="1"/>
    <col min="2820" max="2820" width="12" style="2" customWidth="1"/>
    <col min="2821" max="2821" width="14.375" style="2" customWidth="1"/>
    <col min="2822" max="2822" width="13.375" style="2" customWidth="1"/>
    <col min="2823" max="2823" width="14.375" style="2" customWidth="1"/>
    <col min="2824" max="2824" width="11.375" style="2"/>
    <col min="2825" max="2825" width="34.75" style="2" customWidth="1"/>
    <col min="2826" max="3072" width="11.375" style="2"/>
    <col min="3073" max="3073" width="11.625" style="2" customWidth="1"/>
    <col min="3074" max="3074" width="39.125" style="2" customWidth="1"/>
    <col min="3075" max="3075" width="11.125" style="2" customWidth="1"/>
    <col min="3076" max="3076" width="12" style="2" customWidth="1"/>
    <col min="3077" max="3077" width="14.375" style="2" customWidth="1"/>
    <col min="3078" max="3078" width="13.375" style="2" customWidth="1"/>
    <col min="3079" max="3079" width="14.375" style="2" customWidth="1"/>
    <col min="3080" max="3080" width="11.375" style="2"/>
    <col min="3081" max="3081" width="34.75" style="2" customWidth="1"/>
    <col min="3082" max="3328" width="11.375" style="2"/>
    <col min="3329" max="3329" width="11.625" style="2" customWidth="1"/>
    <col min="3330" max="3330" width="39.125" style="2" customWidth="1"/>
    <col min="3331" max="3331" width="11.125" style="2" customWidth="1"/>
    <col min="3332" max="3332" width="12" style="2" customWidth="1"/>
    <col min="3333" max="3333" width="14.375" style="2" customWidth="1"/>
    <col min="3334" max="3334" width="13.375" style="2" customWidth="1"/>
    <col min="3335" max="3335" width="14.375" style="2" customWidth="1"/>
    <col min="3336" max="3336" width="11.375" style="2"/>
    <col min="3337" max="3337" width="34.75" style="2" customWidth="1"/>
    <col min="3338" max="3584" width="11.375" style="2"/>
    <col min="3585" max="3585" width="11.625" style="2" customWidth="1"/>
    <col min="3586" max="3586" width="39.125" style="2" customWidth="1"/>
    <col min="3587" max="3587" width="11.125" style="2" customWidth="1"/>
    <col min="3588" max="3588" width="12" style="2" customWidth="1"/>
    <col min="3589" max="3589" width="14.375" style="2" customWidth="1"/>
    <col min="3590" max="3590" width="13.375" style="2" customWidth="1"/>
    <col min="3591" max="3591" width="14.375" style="2" customWidth="1"/>
    <col min="3592" max="3592" width="11.375" style="2"/>
    <col min="3593" max="3593" width="34.75" style="2" customWidth="1"/>
    <col min="3594" max="3840" width="11.375" style="2"/>
    <col min="3841" max="3841" width="11.625" style="2" customWidth="1"/>
    <col min="3842" max="3842" width="39.125" style="2" customWidth="1"/>
    <col min="3843" max="3843" width="11.125" style="2" customWidth="1"/>
    <col min="3844" max="3844" width="12" style="2" customWidth="1"/>
    <col min="3845" max="3845" width="14.375" style="2" customWidth="1"/>
    <col min="3846" max="3846" width="13.375" style="2" customWidth="1"/>
    <col min="3847" max="3847" width="14.375" style="2" customWidth="1"/>
    <col min="3848" max="3848" width="11.375" style="2"/>
    <col min="3849" max="3849" width="34.75" style="2" customWidth="1"/>
    <col min="3850" max="4096" width="11.375" style="2"/>
    <col min="4097" max="4097" width="11.625" style="2" customWidth="1"/>
    <col min="4098" max="4098" width="39.125" style="2" customWidth="1"/>
    <col min="4099" max="4099" width="11.125" style="2" customWidth="1"/>
    <col min="4100" max="4100" width="12" style="2" customWidth="1"/>
    <col min="4101" max="4101" width="14.375" style="2" customWidth="1"/>
    <col min="4102" max="4102" width="13.375" style="2" customWidth="1"/>
    <col min="4103" max="4103" width="14.375" style="2" customWidth="1"/>
    <col min="4104" max="4104" width="11.375" style="2"/>
    <col min="4105" max="4105" width="34.75" style="2" customWidth="1"/>
    <col min="4106" max="4352" width="11.375" style="2"/>
    <col min="4353" max="4353" width="11.625" style="2" customWidth="1"/>
    <col min="4354" max="4354" width="39.125" style="2" customWidth="1"/>
    <col min="4355" max="4355" width="11.125" style="2" customWidth="1"/>
    <col min="4356" max="4356" width="12" style="2" customWidth="1"/>
    <col min="4357" max="4357" width="14.375" style="2" customWidth="1"/>
    <col min="4358" max="4358" width="13.375" style="2" customWidth="1"/>
    <col min="4359" max="4359" width="14.375" style="2" customWidth="1"/>
    <col min="4360" max="4360" width="11.375" style="2"/>
    <col min="4361" max="4361" width="34.75" style="2" customWidth="1"/>
    <col min="4362" max="4608" width="11.375" style="2"/>
    <col min="4609" max="4609" width="11.625" style="2" customWidth="1"/>
    <col min="4610" max="4610" width="39.125" style="2" customWidth="1"/>
    <col min="4611" max="4611" width="11.125" style="2" customWidth="1"/>
    <col min="4612" max="4612" width="12" style="2" customWidth="1"/>
    <col min="4613" max="4613" width="14.375" style="2" customWidth="1"/>
    <col min="4614" max="4614" width="13.375" style="2" customWidth="1"/>
    <col min="4615" max="4615" width="14.375" style="2" customWidth="1"/>
    <col min="4616" max="4616" width="11.375" style="2"/>
    <col min="4617" max="4617" width="34.75" style="2" customWidth="1"/>
    <col min="4618" max="4864" width="11.375" style="2"/>
    <col min="4865" max="4865" width="11.625" style="2" customWidth="1"/>
    <col min="4866" max="4866" width="39.125" style="2" customWidth="1"/>
    <col min="4867" max="4867" width="11.125" style="2" customWidth="1"/>
    <col min="4868" max="4868" width="12" style="2" customWidth="1"/>
    <col min="4869" max="4869" width="14.375" style="2" customWidth="1"/>
    <col min="4870" max="4870" width="13.375" style="2" customWidth="1"/>
    <col min="4871" max="4871" width="14.375" style="2" customWidth="1"/>
    <col min="4872" max="4872" width="11.375" style="2"/>
    <col min="4873" max="4873" width="34.75" style="2" customWidth="1"/>
    <col min="4874" max="5120" width="11.375" style="2"/>
    <col min="5121" max="5121" width="11.625" style="2" customWidth="1"/>
    <col min="5122" max="5122" width="39.125" style="2" customWidth="1"/>
    <col min="5123" max="5123" width="11.125" style="2" customWidth="1"/>
    <col min="5124" max="5124" width="12" style="2" customWidth="1"/>
    <col min="5125" max="5125" width="14.375" style="2" customWidth="1"/>
    <col min="5126" max="5126" width="13.375" style="2" customWidth="1"/>
    <col min="5127" max="5127" width="14.375" style="2" customWidth="1"/>
    <col min="5128" max="5128" width="11.375" style="2"/>
    <col min="5129" max="5129" width="34.75" style="2" customWidth="1"/>
    <col min="5130" max="5376" width="11.375" style="2"/>
    <col min="5377" max="5377" width="11.625" style="2" customWidth="1"/>
    <col min="5378" max="5378" width="39.125" style="2" customWidth="1"/>
    <col min="5379" max="5379" width="11.125" style="2" customWidth="1"/>
    <col min="5380" max="5380" width="12" style="2" customWidth="1"/>
    <col min="5381" max="5381" width="14.375" style="2" customWidth="1"/>
    <col min="5382" max="5382" width="13.375" style="2" customWidth="1"/>
    <col min="5383" max="5383" width="14.375" style="2" customWidth="1"/>
    <col min="5384" max="5384" width="11.375" style="2"/>
    <col min="5385" max="5385" width="34.75" style="2" customWidth="1"/>
    <col min="5386" max="5632" width="11.375" style="2"/>
    <col min="5633" max="5633" width="11.625" style="2" customWidth="1"/>
    <col min="5634" max="5634" width="39.125" style="2" customWidth="1"/>
    <col min="5635" max="5635" width="11.125" style="2" customWidth="1"/>
    <col min="5636" max="5636" width="12" style="2" customWidth="1"/>
    <col min="5637" max="5637" width="14.375" style="2" customWidth="1"/>
    <col min="5638" max="5638" width="13.375" style="2" customWidth="1"/>
    <col min="5639" max="5639" width="14.375" style="2" customWidth="1"/>
    <col min="5640" max="5640" width="11.375" style="2"/>
    <col min="5641" max="5641" width="34.75" style="2" customWidth="1"/>
    <col min="5642" max="5888" width="11.375" style="2"/>
    <col min="5889" max="5889" width="11.625" style="2" customWidth="1"/>
    <col min="5890" max="5890" width="39.125" style="2" customWidth="1"/>
    <col min="5891" max="5891" width="11.125" style="2" customWidth="1"/>
    <col min="5892" max="5892" width="12" style="2" customWidth="1"/>
    <col min="5893" max="5893" width="14.375" style="2" customWidth="1"/>
    <col min="5894" max="5894" width="13.375" style="2" customWidth="1"/>
    <col min="5895" max="5895" width="14.375" style="2" customWidth="1"/>
    <col min="5896" max="5896" width="11.375" style="2"/>
    <col min="5897" max="5897" width="34.75" style="2" customWidth="1"/>
    <col min="5898" max="6144" width="11.375" style="2"/>
    <col min="6145" max="6145" width="11.625" style="2" customWidth="1"/>
    <col min="6146" max="6146" width="39.125" style="2" customWidth="1"/>
    <col min="6147" max="6147" width="11.125" style="2" customWidth="1"/>
    <col min="6148" max="6148" width="12" style="2" customWidth="1"/>
    <col min="6149" max="6149" width="14.375" style="2" customWidth="1"/>
    <col min="6150" max="6150" width="13.375" style="2" customWidth="1"/>
    <col min="6151" max="6151" width="14.375" style="2" customWidth="1"/>
    <col min="6152" max="6152" width="11.375" style="2"/>
    <col min="6153" max="6153" width="34.75" style="2" customWidth="1"/>
    <col min="6154" max="6400" width="11.375" style="2"/>
    <col min="6401" max="6401" width="11.625" style="2" customWidth="1"/>
    <col min="6402" max="6402" width="39.125" style="2" customWidth="1"/>
    <col min="6403" max="6403" width="11.125" style="2" customWidth="1"/>
    <col min="6404" max="6404" width="12" style="2" customWidth="1"/>
    <col min="6405" max="6405" width="14.375" style="2" customWidth="1"/>
    <col min="6406" max="6406" width="13.375" style="2" customWidth="1"/>
    <col min="6407" max="6407" width="14.375" style="2" customWidth="1"/>
    <col min="6408" max="6408" width="11.375" style="2"/>
    <col min="6409" max="6409" width="34.75" style="2" customWidth="1"/>
    <col min="6410" max="6656" width="11.375" style="2"/>
    <col min="6657" max="6657" width="11.625" style="2" customWidth="1"/>
    <col min="6658" max="6658" width="39.125" style="2" customWidth="1"/>
    <col min="6659" max="6659" width="11.125" style="2" customWidth="1"/>
    <col min="6660" max="6660" width="12" style="2" customWidth="1"/>
    <col min="6661" max="6661" width="14.375" style="2" customWidth="1"/>
    <col min="6662" max="6662" width="13.375" style="2" customWidth="1"/>
    <col min="6663" max="6663" width="14.375" style="2" customWidth="1"/>
    <col min="6664" max="6664" width="11.375" style="2"/>
    <col min="6665" max="6665" width="34.75" style="2" customWidth="1"/>
    <col min="6666" max="6912" width="11.375" style="2"/>
    <col min="6913" max="6913" width="11.625" style="2" customWidth="1"/>
    <col min="6914" max="6914" width="39.125" style="2" customWidth="1"/>
    <col min="6915" max="6915" width="11.125" style="2" customWidth="1"/>
    <col min="6916" max="6916" width="12" style="2" customWidth="1"/>
    <col min="6917" max="6917" width="14.375" style="2" customWidth="1"/>
    <col min="6918" max="6918" width="13.375" style="2" customWidth="1"/>
    <col min="6919" max="6919" width="14.375" style="2" customWidth="1"/>
    <col min="6920" max="6920" width="11.375" style="2"/>
    <col min="6921" max="6921" width="34.75" style="2" customWidth="1"/>
    <col min="6922" max="7168" width="11.375" style="2"/>
    <col min="7169" max="7169" width="11.625" style="2" customWidth="1"/>
    <col min="7170" max="7170" width="39.125" style="2" customWidth="1"/>
    <col min="7171" max="7171" width="11.125" style="2" customWidth="1"/>
    <col min="7172" max="7172" width="12" style="2" customWidth="1"/>
    <col min="7173" max="7173" width="14.375" style="2" customWidth="1"/>
    <col min="7174" max="7174" width="13.375" style="2" customWidth="1"/>
    <col min="7175" max="7175" width="14.375" style="2" customWidth="1"/>
    <col min="7176" max="7176" width="11.375" style="2"/>
    <col min="7177" max="7177" width="34.75" style="2" customWidth="1"/>
    <col min="7178" max="7424" width="11.375" style="2"/>
    <col min="7425" max="7425" width="11.625" style="2" customWidth="1"/>
    <col min="7426" max="7426" width="39.125" style="2" customWidth="1"/>
    <col min="7427" max="7427" width="11.125" style="2" customWidth="1"/>
    <col min="7428" max="7428" width="12" style="2" customWidth="1"/>
    <col min="7429" max="7429" width="14.375" style="2" customWidth="1"/>
    <col min="7430" max="7430" width="13.375" style="2" customWidth="1"/>
    <col min="7431" max="7431" width="14.375" style="2" customWidth="1"/>
    <col min="7432" max="7432" width="11.375" style="2"/>
    <col min="7433" max="7433" width="34.75" style="2" customWidth="1"/>
    <col min="7434" max="7680" width="11.375" style="2"/>
    <col min="7681" max="7681" width="11.625" style="2" customWidth="1"/>
    <col min="7682" max="7682" width="39.125" style="2" customWidth="1"/>
    <col min="7683" max="7683" width="11.125" style="2" customWidth="1"/>
    <col min="7684" max="7684" width="12" style="2" customWidth="1"/>
    <col min="7685" max="7685" width="14.375" style="2" customWidth="1"/>
    <col min="7686" max="7686" width="13.375" style="2" customWidth="1"/>
    <col min="7687" max="7687" width="14.375" style="2" customWidth="1"/>
    <col min="7688" max="7688" width="11.375" style="2"/>
    <col min="7689" max="7689" width="34.75" style="2" customWidth="1"/>
    <col min="7690" max="7936" width="11.375" style="2"/>
    <col min="7937" max="7937" width="11.625" style="2" customWidth="1"/>
    <col min="7938" max="7938" width="39.125" style="2" customWidth="1"/>
    <col min="7939" max="7939" width="11.125" style="2" customWidth="1"/>
    <col min="7940" max="7940" width="12" style="2" customWidth="1"/>
    <col min="7941" max="7941" width="14.375" style="2" customWidth="1"/>
    <col min="7942" max="7942" width="13.375" style="2" customWidth="1"/>
    <col min="7943" max="7943" width="14.375" style="2" customWidth="1"/>
    <col min="7944" max="7944" width="11.375" style="2"/>
    <col min="7945" max="7945" width="34.75" style="2" customWidth="1"/>
    <col min="7946" max="8192" width="11.375" style="2"/>
    <col min="8193" max="8193" width="11.625" style="2" customWidth="1"/>
    <col min="8194" max="8194" width="39.125" style="2" customWidth="1"/>
    <col min="8195" max="8195" width="11.125" style="2" customWidth="1"/>
    <col min="8196" max="8196" width="12" style="2" customWidth="1"/>
    <col min="8197" max="8197" width="14.375" style="2" customWidth="1"/>
    <col min="8198" max="8198" width="13.375" style="2" customWidth="1"/>
    <col min="8199" max="8199" width="14.375" style="2" customWidth="1"/>
    <col min="8200" max="8200" width="11.375" style="2"/>
    <col min="8201" max="8201" width="34.75" style="2" customWidth="1"/>
    <col min="8202" max="8448" width="11.375" style="2"/>
    <col min="8449" max="8449" width="11.625" style="2" customWidth="1"/>
    <col min="8450" max="8450" width="39.125" style="2" customWidth="1"/>
    <col min="8451" max="8451" width="11.125" style="2" customWidth="1"/>
    <col min="8452" max="8452" width="12" style="2" customWidth="1"/>
    <col min="8453" max="8453" width="14.375" style="2" customWidth="1"/>
    <col min="8454" max="8454" width="13.375" style="2" customWidth="1"/>
    <col min="8455" max="8455" width="14.375" style="2" customWidth="1"/>
    <col min="8456" max="8456" width="11.375" style="2"/>
    <col min="8457" max="8457" width="34.75" style="2" customWidth="1"/>
    <col min="8458" max="8704" width="11.375" style="2"/>
    <col min="8705" max="8705" width="11.625" style="2" customWidth="1"/>
    <col min="8706" max="8706" width="39.125" style="2" customWidth="1"/>
    <col min="8707" max="8707" width="11.125" style="2" customWidth="1"/>
    <col min="8708" max="8708" width="12" style="2" customWidth="1"/>
    <col min="8709" max="8709" width="14.375" style="2" customWidth="1"/>
    <col min="8710" max="8710" width="13.375" style="2" customWidth="1"/>
    <col min="8711" max="8711" width="14.375" style="2" customWidth="1"/>
    <col min="8712" max="8712" width="11.375" style="2"/>
    <col min="8713" max="8713" width="34.75" style="2" customWidth="1"/>
    <col min="8714" max="8960" width="11.375" style="2"/>
    <col min="8961" max="8961" width="11.625" style="2" customWidth="1"/>
    <col min="8962" max="8962" width="39.125" style="2" customWidth="1"/>
    <col min="8963" max="8963" width="11.125" style="2" customWidth="1"/>
    <col min="8964" max="8964" width="12" style="2" customWidth="1"/>
    <col min="8965" max="8965" width="14.375" style="2" customWidth="1"/>
    <col min="8966" max="8966" width="13.375" style="2" customWidth="1"/>
    <col min="8967" max="8967" width="14.375" style="2" customWidth="1"/>
    <col min="8968" max="8968" width="11.375" style="2"/>
    <col min="8969" max="8969" width="34.75" style="2" customWidth="1"/>
    <col min="8970" max="9216" width="11.375" style="2"/>
    <col min="9217" max="9217" width="11.625" style="2" customWidth="1"/>
    <col min="9218" max="9218" width="39.125" style="2" customWidth="1"/>
    <col min="9219" max="9219" width="11.125" style="2" customWidth="1"/>
    <col min="9220" max="9220" width="12" style="2" customWidth="1"/>
    <col min="9221" max="9221" width="14.375" style="2" customWidth="1"/>
    <col min="9222" max="9222" width="13.375" style="2" customWidth="1"/>
    <col min="9223" max="9223" width="14.375" style="2" customWidth="1"/>
    <col min="9224" max="9224" width="11.375" style="2"/>
    <col min="9225" max="9225" width="34.75" style="2" customWidth="1"/>
    <col min="9226" max="9472" width="11.375" style="2"/>
    <col min="9473" max="9473" width="11.625" style="2" customWidth="1"/>
    <col min="9474" max="9474" width="39.125" style="2" customWidth="1"/>
    <col min="9475" max="9475" width="11.125" style="2" customWidth="1"/>
    <col min="9476" max="9476" width="12" style="2" customWidth="1"/>
    <col min="9477" max="9477" width="14.375" style="2" customWidth="1"/>
    <col min="9478" max="9478" width="13.375" style="2" customWidth="1"/>
    <col min="9479" max="9479" width="14.375" style="2" customWidth="1"/>
    <col min="9480" max="9480" width="11.375" style="2"/>
    <col min="9481" max="9481" width="34.75" style="2" customWidth="1"/>
    <col min="9482" max="9728" width="11.375" style="2"/>
    <col min="9729" max="9729" width="11.625" style="2" customWidth="1"/>
    <col min="9730" max="9730" width="39.125" style="2" customWidth="1"/>
    <col min="9731" max="9731" width="11.125" style="2" customWidth="1"/>
    <col min="9732" max="9732" width="12" style="2" customWidth="1"/>
    <col min="9733" max="9733" width="14.375" style="2" customWidth="1"/>
    <col min="9734" max="9734" width="13.375" style="2" customWidth="1"/>
    <col min="9735" max="9735" width="14.375" style="2" customWidth="1"/>
    <col min="9736" max="9736" width="11.375" style="2"/>
    <col min="9737" max="9737" width="34.75" style="2" customWidth="1"/>
    <col min="9738" max="9984" width="11.375" style="2"/>
    <col min="9985" max="9985" width="11.625" style="2" customWidth="1"/>
    <col min="9986" max="9986" width="39.125" style="2" customWidth="1"/>
    <col min="9987" max="9987" width="11.125" style="2" customWidth="1"/>
    <col min="9988" max="9988" width="12" style="2" customWidth="1"/>
    <col min="9989" max="9989" width="14.375" style="2" customWidth="1"/>
    <col min="9990" max="9990" width="13.375" style="2" customWidth="1"/>
    <col min="9991" max="9991" width="14.375" style="2" customWidth="1"/>
    <col min="9992" max="9992" width="11.375" style="2"/>
    <col min="9993" max="9993" width="34.75" style="2" customWidth="1"/>
    <col min="9994" max="10240" width="11.375" style="2"/>
    <col min="10241" max="10241" width="11.625" style="2" customWidth="1"/>
    <col min="10242" max="10242" width="39.125" style="2" customWidth="1"/>
    <col min="10243" max="10243" width="11.125" style="2" customWidth="1"/>
    <col min="10244" max="10244" width="12" style="2" customWidth="1"/>
    <col min="10245" max="10245" width="14.375" style="2" customWidth="1"/>
    <col min="10246" max="10246" width="13.375" style="2" customWidth="1"/>
    <col min="10247" max="10247" width="14.375" style="2" customWidth="1"/>
    <col min="10248" max="10248" width="11.375" style="2"/>
    <col min="10249" max="10249" width="34.75" style="2" customWidth="1"/>
    <col min="10250" max="10496" width="11.375" style="2"/>
    <col min="10497" max="10497" width="11.625" style="2" customWidth="1"/>
    <col min="10498" max="10498" width="39.125" style="2" customWidth="1"/>
    <col min="10499" max="10499" width="11.125" style="2" customWidth="1"/>
    <col min="10500" max="10500" width="12" style="2" customWidth="1"/>
    <col min="10501" max="10501" width="14.375" style="2" customWidth="1"/>
    <col min="10502" max="10502" width="13.375" style="2" customWidth="1"/>
    <col min="10503" max="10503" width="14.375" style="2" customWidth="1"/>
    <col min="10504" max="10504" width="11.375" style="2"/>
    <col min="10505" max="10505" width="34.75" style="2" customWidth="1"/>
    <col min="10506" max="10752" width="11.375" style="2"/>
    <col min="10753" max="10753" width="11.625" style="2" customWidth="1"/>
    <col min="10754" max="10754" width="39.125" style="2" customWidth="1"/>
    <col min="10755" max="10755" width="11.125" style="2" customWidth="1"/>
    <col min="10756" max="10756" width="12" style="2" customWidth="1"/>
    <col min="10757" max="10757" width="14.375" style="2" customWidth="1"/>
    <col min="10758" max="10758" width="13.375" style="2" customWidth="1"/>
    <col min="10759" max="10759" width="14.375" style="2" customWidth="1"/>
    <col min="10760" max="10760" width="11.375" style="2"/>
    <col min="10761" max="10761" width="34.75" style="2" customWidth="1"/>
    <col min="10762" max="11008" width="11.375" style="2"/>
    <col min="11009" max="11009" width="11.625" style="2" customWidth="1"/>
    <col min="11010" max="11010" width="39.125" style="2" customWidth="1"/>
    <col min="11011" max="11011" width="11.125" style="2" customWidth="1"/>
    <col min="11012" max="11012" width="12" style="2" customWidth="1"/>
    <col min="11013" max="11013" width="14.375" style="2" customWidth="1"/>
    <col min="11014" max="11014" width="13.375" style="2" customWidth="1"/>
    <col min="11015" max="11015" width="14.375" style="2" customWidth="1"/>
    <col min="11016" max="11016" width="11.375" style="2"/>
    <col min="11017" max="11017" width="34.75" style="2" customWidth="1"/>
    <col min="11018" max="11264" width="11.375" style="2"/>
    <col min="11265" max="11265" width="11.625" style="2" customWidth="1"/>
    <col min="11266" max="11266" width="39.125" style="2" customWidth="1"/>
    <col min="11267" max="11267" width="11.125" style="2" customWidth="1"/>
    <col min="11268" max="11268" width="12" style="2" customWidth="1"/>
    <col min="11269" max="11269" width="14.375" style="2" customWidth="1"/>
    <col min="11270" max="11270" width="13.375" style="2" customWidth="1"/>
    <col min="11271" max="11271" width="14.375" style="2" customWidth="1"/>
    <col min="11272" max="11272" width="11.375" style="2"/>
    <col min="11273" max="11273" width="34.75" style="2" customWidth="1"/>
    <col min="11274" max="11520" width="11.375" style="2"/>
    <col min="11521" max="11521" width="11.625" style="2" customWidth="1"/>
    <col min="11522" max="11522" width="39.125" style="2" customWidth="1"/>
    <col min="11523" max="11523" width="11.125" style="2" customWidth="1"/>
    <col min="11524" max="11524" width="12" style="2" customWidth="1"/>
    <col min="11525" max="11525" width="14.375" style="2" customWidth="1"/>
    <col min="11526" max="11526" width="13.375" style="2" customWidth="1"/>
    <col min="11527" max="11527" width="14.375" style="2" customWidth="1"/>
    <col min="11528" max="11528" width="11.375" style="2"/>
    <col min="11529" max="11529" width="34.75" style="2" customWidth="1"/>
    <col min="11530" max="11776" width="11.375" style="2"/>
    <col min="11777" max="11777" width="11.625" style="2" customWidth="1"/>
    <col min="11778" max="11778" width="39.125" style="2" customWidth="1"/>
    <col min="11779" max="11779" width="11.125" style="2" customWidth="1"/>
    <col min="11780" max="11780" width="12" style="2" customWidth="1"/>
    <col min="11781" max="11781" width="14.375" style="2" customWidth="1"/>
    <col min="11782" max="11782" width="13.375" style="2" customWidth="1"/>
    <col min="11783" max="11783" width="14.375" style="2" customWidth="1"/>
    <col min="11784" max="11784" width="11.375" style="2"/>
    <col min="11785" max="11785" width="34.75" style="2" customWidth="1"/>
    <col min="11786" max="12032" width="11.375" style="2"/>
    <col min="12033" max="12033" width="11.625" style="2" customWidth="1"/>
    <col min="12034" max="12034" width="39.125" style="2" customWidth="1"/>
    <col min="12035" max="12035" width="11.125" style="2" customWidth="1"/>
    <col min="12036" max="12036" width="12" style="2" customWidth="1"/>
    <col min="12037" max="12037" width="14.375" style="2" customWidth="1"/>
    <col min="12038" max="12038" width="13.375" style="2" customWidth="1"/>
    <col min="12039" max="12039" width="14.375" style="2" customWidth="1"/>
    <col min="12040" max="12040" width="11.375" style="2"/>
    <col min="12041" max="12041" width="34.75" style="2" customWidth="1"/>
    <col min="12042" max="12288" width="11.375" style="2"/>
    <col min="12289" max="12289" width="11.625" style="2" customWidth="1"/>
    <col min="12290" max="12290" width="39.125" style="2" customWidth="1"/>
    <col min="12291" max="12291" width="11.125" style="2" customWidth="1"/>
    <col min="12292" max="12292" width="12" style="2" customWidth="1"/>
    <col min="12293" max="12293" width="14.375" style="2" customWidth="1"/>
    <col min="12294" max="12294" width="13.375" style="2" customWidth="1"/>
    <col min="12295" max="12295" width="14.375" style="2" customWidth="1"/>
    <col min="12296" max="12296" width="11.375" style="2"/>
    <col min="12297" max="12297" width="34.75" style="2" customWidth="1"/>
    <col min="12298" max="12544" width="11.375" style="2"/>
    <col min="12545" max="12545" width="11.625" style="2" customWidth="1"/>
    <col min="12546" max="12546" width="39.125" style="2" customWidth="1"/>
    <col min="12547" max="12547" width="11.125" style="2" customWidth="1"/>
    <col min="12548" max="12548" width="12" style="2" customWidth="1"/>
    <col min="12549" max="12549" width="14.375" style="2" customWidth="1"/>
    <col min="12550" max="12550" width="13.375" style="2" customWidth="1"/>
    <col min="12551" max="12551" width="14.375" style="2" customWidth="1"/>
    <col min="12552" max="12552" width="11.375" style="2"/>
    <col min="12553" max="12553" width="34.75" style="2" customWidth="1"/>
    <col min="12554" max="12800" width="11.375" style="2"/>
    <col min="12801" max="12801" width="11.625" style="2" customWidth="1"/>
    <col min="12802" max="12802" width="39.125" style="2" customWidth="1"/>
    <col min="12803" max="12803" width="11.125" style="2" customWidth="1"/>
    <col min="12804" max="12804" width="12" style="2" customWidth="1"/>
    <col min="12805" max="12805" width="14.375" style="2" customWidth="1"/>
    <col min="12806" max="12806" width="13.375" style="2" customWidth="1"/>
    <col min="12807" max="12807" width="14.375" style="2" customWidth="1"/>
    <col min="12808" max="12808" width="11.375" style="2"/>
    <col min="12809" max="12809" width="34.75" style="2" customWidth="1"/>
    <col min="12810" max="13056" width="11.375" style="2"/>
    <col min="13057" max="13057" width="11.625" style="2" customWidth="1"/>
    <col min="13058" max="13058" width="39.125" style="2" customWidth="1"/>
    <col min="13059" max="13059" width="11.125" style="2" customWidth="1"/>
    <col min="13060" max="13060" width="12" style="2" customWidth="1"/>
    <col min="13061" max="13061" width="14.375" style="2" customWidth="1"/>
    <col min="13062" max="13062" width="13.375" style="2" customWidth="1"/>
    <col min="13063" max="13063" width="14.375" style="2" customWidth="1"/>
    <col min="13064" max="13064" width="11.375" style="2"/>
    <col min="13065" max="13065" width="34.75" style="2" customWidth="1"/>
    <col min="13066" max="13312" width="11.375" style="2"/>
    <col min="13313" max="13313" width="11.625" style="2" customWidth="1"/>
    <col min="13314" max="13314" width="39.125" style="2" customWidth="1"/>
    <col min="13315" max="13315" width="11.125" style="2" customWidth="1"/>
    <col min="13316" max="13316" width="12" style="2" customWidth="1"/>
    <col min="13317" max="13317" width="14.375" style="2" customWidth="1"/>
    <col min="13318" max="13318" width="13.375" style="2" customWidth="1"/>
    <col min="13319" max="13319" width="14.375" style="2" customWidth="1"/>
    <col min="13320" max="13320" width="11.375" style="2"/>
    <col min="13321" max="13321" width="34.75" style="2" customWidth="1"/>
    <col min="13322" max="13568" width="11.375" style="2"/>
    <col min="13569" max="13569" width="11.625" style="2" customWidth="1"/>
    <col min="13570" max="13570" width="39.125" style="2" customWidth="1"/>
    <col min="13571" max="13571" width="11.125" style="2" customWidth="1"/>
    <col min="13572" max="13572" width="12" style="2" customWidth="1"/>
    <col min="13573" max="13573" width="14.375" style="2" customWidth="1"/>
    <col min="13574" max="13574" width="13.375" style="2" customWidth="1"/>
    <col min="13575" max="13575" width="14.375" style="2" customWidth="1"/>
    <col min="13576" max="13576" width="11.375" style="2"/>
    <col min="13577" max="13577" width="34.75" style="2" customWidth="1"/>
    <col min="13578" max="13824" width="11.375" style="2"/>
    <col min="13825" max="13825" width="11.625" style="2" customWidth="1"/>
    <col min="13826" max="13826" width="39.125" style="2" customWidth="1"/>
    <col min="13827" max="13827" width="11.125" style="2" customWidth="1"/>
    <col min="13828" max="13828" width="12" style="2" customWidth="1"/>
    <col min="13829" max="13829" width="14.375" style="2" customWidth="1"/>
    <col min="13830" max="13830" width="13.375" style="2" customWidth="1"/>
    <col min="13831" max="13831" width="14.375" style="2" customWidth="1"/>
    <col min="13832" max="13832" width="11.375" style="2"/>
    <col min="13833" max="13833" width="34.75" style="2" customWidth="1"/>
    <col min="13834" max="14080" width="11.375" style="2"/>
    <col min="14081" max="14081" width="11.625" style="2" customWidth="1"/>
    <col min="14082" max="14082" width="39.125" style="2" customWidth="1"/>
    <col min="14083" max="14083" width="11.125" style="2" customWidth="1"/>
    <col min="14084" max="14084" width="12" style="2" customWidth="1"/>
    <col min="14085" max="14085" width="14.375" style="2" customWidth="1"/>
    <col min="14086" max="14086" width="13.375" style="2" customWidth="1"/>
    <col min="14087" max="14087" width="14.375" style="2" customWidth="1"/>
    <col min="14088" max="14088" width="11.375" style="2"/>
    <col min="14089" max="14089" width="34.75" style="2" customWidth="1"/>
    <col min="14090" max="14336" width="11.375" style="2"/>
    <col min="14337" max="14337" width="11.625" style="2" customWidth="1"/>
    <col min="14338" max="14338" width="39.125" style="2" customWidth="1"/>
    <col min="14339" max="14339" width="11.125" style="2" customWidth="1"/>
    <col min="14340" max="14340" width="12" style="2" customWidth="1"/>
    <col min="14341" max="14341" width="14.375" style="2" customWidth="1"/>
    <col min="14342" max="14342" width="13.375" style="2" customWidth="1"/>
    <col min="14343" max="14343" width="14.375" style="2" customWidth="1"/>
    <col min="14344" max="14344" width="11.375" style="2"/>
    <col min="14345" max="14345" width="34.75" style="2" customWidth="1"/>
    <col min="14346" max="14592" width="11.375" style="2"/>
    <col min="14593" max="14593" width="11.625" style="2" customWidth="1"/>
    <col min="14594" max="14594" width="39.125" style="2" customWidth="1"/>
    <col min="14595" max="14595" width="11.125" style="2" customWidth="1"/>
    <col min="14596" max="14596" width="12" style="2" customWidth="1"/>
    <col min="14597" max="14597" width="14.375" style="2" customWidth="1"/>
    <col min="14598" max="14598" width="13.375" style="2" customWidth="1"/>
    <col min="14599" max="14599" width="14.375" style="2" customWidth="1"/>
    <col min="14600" max="14600" width="11.375" style="2"/>
    <col min="14601" max="14601" width="34.75" style="2" customWidth="1"/>
    <col min="14602" max="14848" width="11.375" style="2"/>
    <col min="14849" max="14849" width="11.625" style="2" customWidth="1"/>
    <col min="14850" max="14850" width="39.125" style="2" customWidth="1"/>
    <col min="14851" max="14851" width="11.125" style="2" customWidth="1"/>
    <col min="14852" max="14852" width="12" style="2" customWidth="1"/>
    <col min="14853" max="14853" width="14.375" style="2" customWidth="1"/>
    <col min="14854" max="14854" width="13.375" style="2" customWidth="1"/>
    <col min="14855" max="14855" width="14.375" style="2" customWidth="1"/>
    <col min="14856" max="14856" width="11.375" style="2"/>
    <col min="14857" max="14857" width="34.75" style="2" customWidth="1"/>
    <col min="14858" max="15104" width="11.375" style="2"/>
    <col min="15105" max="15105" width="11.625" style="2" customWidth="1"/>
    <col min="15106" max="15106" width="39.125" style="2" customWidth="1"/>
    <col min="15107" max="15107" width="11.125" style="2" customWidth="1"/>
    <col min="15108" max="15108" width="12" style="2" customWidth="1"/>
    <col min="15109" max="15109" width="14.375" style="2" customWidth="1"/>
    <col min="15110" max="15110" width="13.375" style="2" customWidth="1"/>
    <col min="15111" max="15111" width="14.375" style="2" customWidth="1"/>
    <col min="15112" max="15112" width="11.375" style="2"/>
    <col min="15113" max="15113" width="34.75" style="2" customWidth="1"/>
    <col min="15114" max="15360" width="11.375" style="2"/>
    <col min="15361" max="15361" width="11.625" style="2" customWidth="1"/>
    <col min="15362" max="15362" width="39.125" style="2" customWidth="1"/>
    <col min="15363" max="15363" width="11.125" style="2" customWidth="1"/>
    <col min="15364" max="15364" width="12" style="2" customWidth="1"/>
    <col min="15365" max="15365" width="14.375" style="2" customWidth="1"/>
    <col min="15366" max="15366" width="13.375" style="2" customWidth="1"/>
    <col min="15367" max="15367" width="14.375" style="2" customWidth="1"/>
    <col min="15368" max="15368" width="11.375" style="2"/>
    <col min="15369" max="15369" width="34.75" style="2" customWidth="1"/>
    <col min="15370" max="15616" width="11.375" style="2"/>
    <col min="15617" max="15617" width="11.625" style="2" customWidth="1"/>
    <col min="15618" max="15618" width="39.125" style="2" customWidth="1"/>
    <col min="15619" max="15619" width="11.125" style="2" customWidth="1"/>
    <col min="15620" max="15620" width="12" style="2" customWidth="1"/>
    <col min="15621" max="15621" width="14.375" style="2" customWidth="1"/>
    <col min="15622" max="15622" width="13.375" style="2" customWidth="1"/>
    <col min="15623" max="15623" width="14.375" style="2" customWidth="1"/>
    <col min="15624" max="15624" width="11.375" style="2"/>
    <col min="15625" max="15625" width="34.75" style="2" customWidth="1"/>
    <col min="15626" max="15872" width="11.375" style="2"/>
    <col min="15873" max="15873" width="11.625" style="2" customWidth="1"/>
    <col min="15874" max="15874" width="39.125" style="2" customWidth="1"/>
    <col min="15875" max="15875" width="11.125" style="2" customWidth="1"/>
    <col min="15876" max="15876" width="12" style="2" customWidth="1"/>
    <col min="15877" max="15877" width="14.375" style="2" customWidth="1"/>
    <col min="15878" max="15878" width="13.375" style="2" customWidth="1"/>
    <col min="15879" max="15879" width="14.375" style="2" customWidth="1"/>
    <col min="15880" max="15880" width="11.375" style="2"/>
    <col min="15881" max="15881" width="34.75" style="2" customWidth="1"/>
    <col min="15882" max="16128" width="11.375" style="2"/>
    <col min="16129" max="16129" width="11.625" style="2" customWidth="1"/>
    <col min="16130" max="16130" width="39.125" style="2" customWidth="1"/>
    <col min="16131" max="16131" width="11.125" style="2" customWidth="1"/>
    <col min="16132" max="16132" width="12" style="2" customWidth="1"/>
    <col min="16133" max="16133" width="14.375" style="2" customWidth="1"/>
    <col min="16134" max="16134" width="13.375" style="2" customWidth="1"/>
    <col min="16135" max="16135" width="14.375" style="2" customWidth="1"/>
    <col min="16136" max="16136" width="11.375" style="2"/>
    <col min="16137" max="16137" width="34.75" style="2" customWidth="1"/>
    <col min="16138" max="16384" width="11.375" style="2"/>
  </cols>
  <sheetData>
    <row r="1" spans="1:7" ht="18" x14ac:dyDescent="0.25">
      <c r="A1" s="116" t="s">
        <v>172</v>
      </c>
    </row>
    <row r="2" spans="1:7" ht="4.5" customHeight="1" x14ac:dyDescent="0.25">
      <c r="A2" s="4"/>
    </row>
    <row r="3" spans="1:7" ht="21.75" customHeight="1" x14ac:dyDescent="0.35">
      <c r="A3" s="142" t="s">
        <v>0</v>
      </c>
      <c r="B3" s="180"/>
      <c r="C3" s="180"/>
      <c r="D3" s="180"/>
      <c r="E3" s="180"/>
      <c r="F3" s="180"/>
      <c r="G3" s="180"/>
    </row>
    <row r="4" spans="1:7" ht="16.5" thickBot="1" x14ac:dyDescent="0.3">
      <c r="A4" s="5"/>
    </row>
    <row r="5" spans="1:7" ht="22.5" customHeight="1" thickBot="1" x14ac:dyDescent="0.25">
      <c r="A5" s="119" t="s">
        <v>105</v>
      </c>
      <c r="B5" s="117"/>
      <c r="C5" s="55"/>
      <c r="D5" s="56"/>
      <c r="E5" s="117"/>
      <c r="F5" s="120" t="s">
        <v>106</v>
      </c>
      <c r="G5" s="118"/>
    </row>
    <row r="6" spans="1:7" ht="9" customHeight="1" x14ac:dyDescent="0.2">
      <c r="A6" s="121"/>
      <c r="B6" s="39"/>
      <c r="C6" s="40"/>
      <c r="D6" s="38"/>
      <c r="E6" s="39"/>
      <c r="F6" s="122"/>
      <c r="G6" s="38"/>
    </row>
    <row r="7" spans="1:7" ht="16.5" customHeight="1" x14ac:dyDescent="0.2">
      <c r="A7" s="121"/>
      <c r="B7" s="39"/>
      <c r="C7" s="40"/>
      <c r="D7" s="38"/>
      <c r="E7" s="181" t="s">
        <v>107</v>
      </c>
      <c r="F7" s="182"/>
      <c r="G7" s="20"/>
    </row>
    <row r="8" spans="1:7" ht="18" customHeight="1" thickBot="1" x14ac:dyDescent="0.25"/>
    <row r="9" spans="1:7" ht="25.5" x14ac:dyDescent="0.2">
      <c r="A9" s="6" t="s">
        <v>52</v>
      </c>
      <c r="B9" s="7" t="s">
        <v>1</v>
      </c>
      <c r="C9" s="7" t="s">
        <v>2</v>
      </c>
      <c r="D9" s="7" t="s">
        <v>3</v>
      </c>
      <c r="E9" s="7" t="s">
        <v>114</v>
      </c>
      <c r="F9" s="7" t="s">
        <v>115</v>
      </c>
      <c r="G9" s="8" t="s">
        <v>116</v>
      </c>
    </row>
    <row r="10" spans="1:7" ht="13.5" thickBot="1" x14ac:dyDescent="0.25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 t="s">
        <v>5</v>
      </c>
      <c r="G10" s="11">
        <v>7</v>
      </c>
    </row>
    <row r="11" spans="1:7" ht="6" customHeight="1" thickBot="1" x14ac:dyDescent="0.25"/>
    <row r="12" spans="1:7" x14ac:dyDescent="0.2">
      <c r="A12" s="126" t="s">
        <v>108</v>
      </c>
      <c r="B12" s="123" t="s">
        <v>111</v>
      </c>
      <c r="C12" s="124"/>
      <c r="D12" s="124"/>
      <c r="E12" s="125"/>
      <c r="F12" s="125"/>
      <c r="G12" s="12">
        <f>SUM(F13:F18)</f>
        <v>0</v>
      </c>
    </row>
    <row r="13" spans="1:7" ht="14.25" customHeight="1" x14ac:dyDescent="0.2">
      <c r="A13" s="13"/>
      <c r="B13" s="14"/>
      <c r="C13" s="15"/>
      <c r="D13" s="16"/>
      <c r="E13" s="17"/>
      <c r="F13" s="17">
        <f>D13*E13</f>
        <v>0</v>
      </c>
      <c r="G13" s="18"/>
    </row>
    <row r="14" spans="1:7" ht="14.25" customHeight="1" x14ac:dyDescent="0.2">
      <c r="A14" s="13"/>
      <c r="B14" s="14"/>
      <c r="C14" s="15"/>
      <c r="D14" s="16"/>
      <c r="E14" s="17"/>
      <c r="F14" s="17">
        <f>D14*E14</f>
        <v>0</v>
      </c>
      <c r="G14" s="19"/>
    </row>
    <row r="15" spans="1:7" ht="14.25" customHeight="1" x14ac:dyDescent="0.2">
      <c r="A15" s="13"/>
      <c r="B15" s="14"/>
      <c r="C15" s="15"/>
      <c r="D15" s="16"/>
      <c r="E15" s="17"/>
      <c r="F15" s="17">
        <f>D15*E15</f>
        <v>0</v>
      </c>
      <c r="G15" s="19"/>
    </row>
    <row r="16" spans="1:7" ht="14.25" customHeight="1" x14ac:dyDescent="0.2">
      <c r="A16" s="13"/>
      <c r="B16" s="14"/>
      <c r="C16" s="15"/>
      <c r="D16" s="16"/>
      <c r="E16" s="17"/>
      <c r="F16" s="17">
        <f>D16*E16</f>
        <v>0</v>
      </c>
      <c r="G16" s="19"/>
    </row>
    <row r="17" spans="1:9" ht="14.25" customHeight="1" x14ac:dyDescent="0.2">
      <c r="A17" s="13"/>
      <c r="B17" s="20"/>
      <c r="C17" s="16"/>
      <c r="D17" s="16"/>
      <c r="E17" s="17"/>
      <c r="F17" s="17">
        <f>D17*E17</f>
        <v>0</v>
      </c>
      <c r="G17" s="19"/>
    </row>
    <row r="18" spans="1:9" x14ac:dyDescent="0.2">
      <c r="A18" s="21"/>
      <c r="B18" s="20"/>
      <c r="C18" s="16"/>
      <c r="D18" s="16"/>
      <c r="E18" s="17"/>
      <c r="F18" s="17"/>
      <c r="G18" s="22"/>
    </row>
    <row r="19" spans="1:9" x14ac:dyDescent="0.2">
      <c r="A19" s="23"/>
      <c r="B19" s="24"/>
      <c r="C19" s="25"/>
      <c r="D19" s="24"/>
      <c r="E19" s="26"/>
      <c r="F19" s="24"/>
      <c r="G19" s="27"/>
    </row>
    <row r="20" spans="1:9" x14ac:dyDescent="0.2">
      <c r="A20" s="133" t="s">
        <v>109</v>
      </c>
      <c r="B20" s="134" t="s">
        <v>6</v>
      </c>
      <c r="C20" s="135"/>
      <c r="D20" s="135"/>
      <c r="E20" s="136"/>
      <c r="F20" s="143"/>
      <c r="G20" s="28">
        <f>SUM(F21:F26)</f>
        <v>0</v>
      </c>
    </row>
    <row r="21" spans="1:9" x14ac:dyDescent="0.2">
      <c r="A21" s="13"/>
      <c r="B21" s="20"/>
      <c r="C21" s="16"/>
      <c r="D21" s="29"/>
      <c r="E21" s="30"/>
      <c r="F21" s="17">
        <f t="shared" ref="F21:F26" si="0">D21*E21</f>
        <v>0</v>
      </c>
      <c r="G21" s="31"/>
      <c r="I21" s="32"/>
    </row>
    <row r="22" spans="1:9" x14ac:dyDescent="0.2">
      <c r="A22" s="13"/>
      <c r="B22" s="20"/>
      <c r="C22" s="16"/>
      <c r="D22" s="29"/>
      <c r="E22" s="30"/>
      <c r="F22" s="17">
        <f t="shared" si="0"/>
        <v>0</v>
      </c>
      <c r="G22" s="33"/>
      <c r="I22" s="32"/>
    </row>
    <row r="23" spans="1:9" x14ac:dyDescent="0.2">
      <c r="A23" s="13"/>
      <c r="B23" s="20"/>
      <c r="C23" s="16"/>
      <c r="D23" s="29"/>
      <c r="E23" s="30"/>
      <c r="F23" s="17">
        <f t="shared" si="0"/>
        <v>0</v>
      </c>
      <c r="G23" s="33"/>
      <c r="I23" s="32"/>
    </row>
    <row r="24" spans="1:9" x14ac:dyDescent="0.2">
      <c r="A24" s="13"/>
      <c r="B24" s="20"/>
      <c r="C24" s="16"/>
      <c r="D24" s="29"/>
      <c r="E24" s="30"/>
      <c r="F24" s="17">
        <f t="shared" si="0"/>
        <v>0</v>
      </c>
      <c r="G24" s="33"/>
      <c r="I24" s="32"/>
    </row>
    <row r="25" spans="1:9" x14ac:dyDescent="0.2">
      <c r="A25" s="13"/>
      <c r="B25" s="20"/>
      <c r="C25" s="16"/>
      <c r="D25" s="29"/>
      <c r="E25" s="30"/>
      <c r="F25" s="17">
        <f t="shared" si="0"/>
        <v>0</v>
      </c>
      <c r="G25" s="33"/>
      <c r="I25" s="32"/>
    </row>
    <row r="26" spans="1:9" x14ac:dyDescent="0.2">
      <c r="A26" s="13"/>
      <c r="B26" s="34"/>
      <c r="C26" s="16"/>
      <c r="D26" s="35"/>
      <c r="E26" s="30"/>
      <c r="F26" s="17">
        <f t="shared" si="0"/>
        <v>0</v>
      </c>
      <c r="G26" s="36"/>
      <c r="I26" s="32"/>
    </row>
    <row r="27" spans="1:9" x14ac:dyDescent="0.2">
      <c r="A27" s="37"/>
      <c r="B27" s="38"/>
      <c r="C27" s="38"/>
      <c r="D27" s="38"/>
      <c r="E27" s="39"/>
      <c r="F27" s="38"/>
      <c r="G27" s="27"/>
    </row>
    <row r="28" spans="1:9" x14ac:dyDescent="0.2">
      <c r="A28" s="133" t="s">
        <v>110</v>
      </c>
      <c r="B28" s="134" t="s">
        <v>131</v>
      </c>
      <c r="C28" s="135"/>
      <c r="D28" s="135"/>
      <c r="E28" s="136"/>
      <c r="F28" s="143"/>
      <c r="G28" s="28">
        <f>SUM(F29:F30)</f>
        <v>0</v>
      </c>
    </row>
    <row r="29" spans="1:9" x14ac:dyDescent="0.2">
      <c r="A29" s="13"/>
      <c r="B29" s="14"/>
      <c r="C29" s="16"/>
      <c r="D29" s="16"/>
      <c r="E29" s="17"/>
      <c r="F29" s="17">
        <f>D29*E29</f>
        <v>0</v>
      </c>
      <c r="G29" s="18"/>
    </row>
    <row r="30" spans="1:9" x14ac:dyDescent="0.2">
      <c r="A30" s="21"/>
      <c r="B30" s="20"/>
      <c r="C30" s="16"/>
      <c r="D30" s="42"/>
      <c r="E30" s="17"/>
      <c r="F30" s="17"/>
      <c r="G30" s="22"/>
    </row>
    <row r="31" spans="1:9" x14ac:dyDescent="0.2">
      <c r="A31" s="37"/>
      <c r="B31" s="38"/>
      <c r="C31" s="40"/>
      <c r="D31" s="40"/>
      <c r="E31" s="41"/>
      <c r="F31" s="43"/>
      <c r="G31" s="27"/>
    </row>
    <row r="32" spans="1:9" x14ac:dyDescent="0.2">
      <c r="A32" s="133" t="s">
        <v>128</v>
      </c>
      <c r="B32" s="134" t="s">
        <v>129</v>
      </c>
      <c r="C32" s="135"/>
      <c r="D32" s="135"/>
      <c r="E32" s="136"/>
      <c r="F32" s="143"/>
      <c r="G32" s="28">
        <f>SUM(F33:F38)</f>
        <v>0</v>
      </c>
    </row>
    <row r="33" spans="1:7" x14ac:dyDescent="0.2">
      <c r="A33" s="13"/>
      <c r="B33" s="44"/>
      <c r="C33" s="16"/>
      <c r="D33" s="45"/>
      <c r="E33" s="17"/>
      <c r="F33" s="17">
        <f>D33*E33</f>
        <v>0</v>
      </c>
      <c r="G33" s="18"/>
    </row>
    <row r="34" spans="1:7" x14ac:dyDescent="0.2">
      <c r="A34" s="13"/>
      <c r="B34" s="20"/>
      <c r="C34" s="16"/>
      <c r="D34" s="46"/>
      <c r="E34" s="17"/>
      <c r="F34" s="17">
        <f>D34*E34</f>
        <v>0</v>
      </c>
      <c r="G34" s="19"/>
    </row>
    <row r="35" spans="1:7" x14ac:dyDescent="0.2">
      <c r="A35" s="13"/>
      <c r="B35" s="20"/>
      <c r="C35" s="16"/>
      <c r="D35" s="16"/>
      <c r="E35" s="17"/>
      <c r="F35" s="17">
        <f>D35*E35</f>
        <v>0</v>
      </c>
      <c r="G35" s="19"/>
    </row>
    <row r="36" spans="1:7" x14ac:dyDescent="0.2">
      <c r="A36" s="13"/>
      <c r="B36" s="20"/>
      <c r="C36" s="16"/>
      <c r="D36" s="16"/>
      <c r="E36" s="17"/>
      <c r="F36" s="17">
        <f>D36*E36</f>
        <v>0</v>
      </c>
      <c r="G36" s="19"/>
    </row>
    <row r="37" spans="1:7" x14ac:dyDescent="0.2">
      <c r="A37" s="13"/>
      <c r="B37" s="20"/>
      <c r="C37" s="16"/>
      <c r="D37" s="16"/>
      <c r="E37" s="17"/>
      <c r="F37" s="17">
        <f>D37*E37</f>
        <v>0</v>
      </c>
      <c r="G37" s="19"/>
    </row>
    <row r="38" spans="1:7" x14ac:dyDescent="0.2">
      <c r="A38" s="21"/>
      <c r="B38" s="20"/>
      <c r="C38" s="16"/>
      <c r="D38" s="16"/>
      <c r="E38" s="17"/>
      <c r="F38" s="17"/>
      <c r="G38" s="22"/>
    </row>
    <row r="39" spans="1:7" x14ac:dyDescent="0.2">
      <c r="A39" s="37"/>
      <c r="B39" s="47"/>
      <c r="C39" s="40"/>
      <c r="D39" s="40"/>
      <c r="E39" s="41"/>
      <c r="F39" s="41"/>
      <c r="G39" s="27"/>
    </row>
    <row r="40" spans="1:7" x14ac:dyDescent="0.2">
      <c r="A40" s="133" t="s">
        <v>112</v>
      </c>
      <c r="B40" s="134" t="s">
        <v>122</v>
      </c>
      <c r="C40" s="135"/>
      <c r="D40" s="135"/>
      <c r="E40" s="136"/>
      <c r="F40" s="143"/>
      <c r="G40" s="28">
        <f>SUM(F41:F44)</f>
        <v>0</v>
      </c>
    </row>
    <row r="41" spans="1:7" x14ac:dyDescent="0.2">
      <c r="A41" s="13"/>
      <c r="B41" s="20"/>
      <c r="C41" s="16"/>
      <c r="D41" s="16"/>
      <c r="E41" s="17"/>
      <c r="F41" s="17">
        <f>D41*E41</f>
        <v>0</v>
      </c>
      <c r="G41" s="18"/>
    </row>
    <row r="42" spans="1:7" x14ac:dyDescent="0.2">
      <c r="A42" s="13"/>
      <c r="B42" s="20"/>
      <c r="C42" s="16"/>
      <c r="D42" s="16"/>
      <c r="E42" s="17"/>
      <c r="F42" s="17">
        <f>D42*E42</f>
        <v>0</v>
      </c>
      <c r="G42" s="19"/>
    </row>
    <row r="43" spans="1:7" x14ac:dyDescent="0.2">
      <c r="A43" s="13"/>
      <c r="B43" s="49"/>
      <c r="C43" s="16"/>
      <c r="D43" s="16"/>
      <c r="E43" s="17"/>
      <c r="F43" s="17">
        <f>D43*E43</f>
        <v>0</v>
      </c>
      <c r="G43" s="19"/>
    </row>
    <row r="44" spans="1:7" ht="13.5" thickBot="1" x14ac:dyDescent="0.25">
      <c r="A44" s="50"/>
      <c r="B44" s="51"/>
      <c r="C44" s="52"/>
      <c r="D44" s="52"/>
      <c r="E44" s="53"/>
      <c r="F44" s="53"/>
      <c r="G44" s="54"/>
    </row>
    <row r="45" spans="1:7" ht="6" customHeight="1" thickBot="1" x14ac:dyDescent="0.25">
      <c r="A45" s="55"/>
      <c r="B45" s="56"/>
      <c r="C45" s="55"/>
      <c r="D45" s="55"/>
      <c r="E45" s="57"/>
      <c r="F45" s="57"/>
      <c r="G45" s="56"/>
    </row>
    <row r="46" spans="1:7" x14ac:dyDescent="0.2">
      <c r="A46" s="128" t="s">
        <v>113</v>
      </c>
      <c r="B46" s="129" t="s">
        <v>130</v>
      </c>
      <c r="C46" s="130"/>
      <c r="D46" s="130"/>
      <c r="E46" s="131"/>
      <c r="F46" s="131"/>
      <c r="G46" s="132">
        <f>G12+G20+G28+G32+G40</f>
        <v>0</v>
      </c>
    </row>
    <row r="47" spans="1:7" ht="15" x14ac:dyDescent="0.25">
      <c r="A47" s="127" t="s">
        <v>117</v>
      </c>
      <c r="B47" s="58" t="s">
        <v>123</v>
      </c>
      <c r="C47" s="59"/>
      <c r="D47" s="59"/>
      <c r="E47" s="60"/>
      <c r="F47" s="60"/>
      <c r="G47" s="61">
        <f>G46*25%</f>
        <v>0</v>
      </c>
    </row>
    <row r="48" spans="1:7" x14ac:dyDescent="0.2">
      <c r="A48" s="137" t="s">
        <v>118</v>
      </c>
      <c r="B48" s="138" t="s">
        <v>124</v>
      </c>
      <c r="C48" s="139"/>
      <c r="D48" s="139"/>
      <c r="E48" s="140"/>
      <c r="F48" s="140"/>
      <c r="G48" s="141">
        <f>G46+G47</f>
        <v>0</v>
      </c>
    </row>
    <row r="49" spans="1:7" ht="15" x14ac:dyDescent="0.25">
      <c r="A49" s="127" t="s">
        <v>119</v>
      </c>
      <c r="B49" s="62" t="s">
        <v>125</v>
      </c>
      <c r="C49" s="59"/>
      <c r="D49" s="59"/>
      <c r="E49" s="60"/>
      <c r="F49" s="60"/>
      <c r="G49" s="61">
        <f>G48*14%</f>
        <v>0</v>
      </c>
    </row>
    <row r="50" spans="1:7" ht="15" x14ac:dyDescent="0.25">
      <c r="A50" s="127" t="s">
        <v>120</v>
      </c>
      <c r="B50" s="58" t="s">
        <v>126</v>
      </c>
      <c r="C50" s="59"/>
      <c r="D50" s="59"/>
      <c r="E50" s="60"/>
      <c r="F50" s="60"/>
      <c r="G50" s="61">
        <f>G48*2.4%</f>
        <v>0</v>
      </c>
    </row>
    <row r="51" spans="1:7" ht="13.5" thickBot="1" x14ac:dyDescent="0.25">
      <c r="A51" s="144" t="s">
        <v>121</v>
      </c>
      <c r="B51" s="145" t="s">
        <v>127</v>
      </c>
      <c r="C51" s="145"/>
      <c r="D51" s="145"/>
      <c r="E51" s="145"/>
      <c r="F51" s="145"/>
      <c r="G51" s="146">
        <f>SUM(G48:G50)</f>
        <v>0</v>
      </c>
    </row>
    <row r="52" spans="1:7" x14ac:dyDescent="0.2">
      <c r="A52" s="40"/>
      <c r="B52" s="38"/>
      <c r="C52" s="40"/>
      <c r="D52" s="40"/>
      <c r="E52" s="41"/>
      <c r="F52" s="41"/>
      <c r="G52" s="38"/>
    </row>
    <row r="53" spans="1:7" x14ac:dyDescent="0.2">
      <c r="A53" s="40"/>
      <c r="B53" s="48"/>
      <c r="C53" s="40"/>
      <c r="D53" s="38"/>
      <c r="E53" s="39"/>
      <c r="F53" s="41"/>
      <c r="G53" s="38"/>
    </row>
    <row r="54" spans="1:7" x14ac:dyDescent="0.2">
      <c r="F54" s="3"/>
      <c r="G54" s="63"/>
    </row>
    <row r="58" spans="1:7" x14ac:dyDescent="0.2">
      <c r="G58" s="64"/>
    </row>
  </sheetData>
  <mergeCells count="2">
    <mergeCell ref="B3:G3"/>
    <mergeCell ref="E7:F7"/>
  </mergeCells>
  <pageMargins left="0.23622047244094491" right="0.23622047244094491" top="0.35433070866141736" bottom="0.35433070866141736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3.25" customWidth="1"/>
    <col min="2" max="2" width="44.625" customWidth="1"/>
    <col min="3" max="3" width="11.75" customWidth="1"/>
    <col min="4" max="5" width="14.375" customWidth="1"/>
    <col min="6" max="6" width="15" customWidth="1"/>
    <col min="7" max="7" width="14.375" customWidth="1"/>
    <col min="256" max="256" width="3.25" customWidth="1"/>
    <col min="257" max="257" width="44.625" customWidth="1"/>
    <col min="258" max="258" width="11.75" customWidth="1"/>
    <col min="259" max="260" width="14.375" customWidth="1"/>
    <col min="261" max="261" width="15" customWidth="1"/>
    <col min="262" max="263" width="14.375" customWidth="1"/>
    <col min="512" max="512" width="3.25" customWidth="1"/>
    <col min="513" max="513" width="44.625" customWidth="1"/>
    <col min="514" max="514" width="11.75" customWidth="1"/>
    <col min="515" max="516" width="14.375" customWidth="1"/>
    <col min="517" max="517" width="15" customWidth="1"/>
    <col min="518" max="519" width="14.375" customWidth="1"/>
    <col min="768" max="768" width="3.25" customWidth="1"/>
    <col min="769" max="769" width="44.625" customWidth="1"/>
    <col min="770" max="770" width="11.75" customWidth="1"/>
    <col min="771" max="772" width="14.375" customWidth="1"/>
    <col min="773" max="773" width="15" customWidth="1"/>
    <col min="774" max="775" width="14.375" customWidth="1"/>
    <col min="1024" max="1024" width="3.25" customWidth="1"/>
    <col min="1025" max="1025" width="44.625" customWidth="1"/>
    <col min="1026" max="1026" width="11.75" customWidth="1"/>
    <col min="1027" max="1028" width="14.375" customWidth="1"/>
    <col min="1029" max="1029" width="15" customWidth="1"/>
    <col min="1030" max="1031" width="14.375" customWidth="1"/>
    <col min="1280" max="1280" width="3.25" customWidth="1"/>
    <col min="1281" max="1281" width="44.625" customWidth="1"/>
    <col min="1282" max="1282" width="11.75" customWidth="1"/>
    <col min="1283" max="1284" width="14.375" customWidth="1"/>
    <col min="1285" max="1285" width="15" customWidth="1"/>
    <col min="1286" max="1287" width="14.375" customWidth="1"/>
    <col min="1536" max="1536" width="3.25" customWidth="1"/>
    <col min="1537" max="1537" width="44.625" customWidth="1"/>
    <col min="1538" max="1538" width="11.75" customWidth="1"/>
    <col min="1539" max="1540" width="14.375" customWidth="1"/>
    <col min="1541" max="1541" width="15" customWidth="1"/>
    <col min="1542" max="1543" width="14.375" customWidth="1"/>
    <col min="1792" max="1792" width="3.25" customWidth="1"/>
    <col min="1793" max="1793" width="44.625" customWidth="1"/>
    <col min="1794" max="1794" width="11.75" customWidth="1"/>
    <col min="1795" max="1796" width="14.375" customWidth="1"/>
    <col min="1797" max="1797" width="15" customWidth="1"/>
    <col min="1798" max="1799" width="14.375" customWidth="1"/>
    <col min="2048" max="2048" width="3.25" customWidth="1"/>
    <col min="2049" max="2049" width="44.625" customWidth="1"/>
    <col min="2050" max="2050" width="11.75" customWidth="1"/>
    <col min="2051" max="2052" width="14.375" customWidth="1"/>
    <col min="2053" max="2053" width="15" customWidth="1"/>
    <col min="2054" max="2055" width="14.375" customWidth="1"/>
    <col min="2304" max="2304" width="3.25" customWidth="1"/>
    <col min="2305" max="2305" width="44.625" customWidth="1"/>
    <col min="2306" max="2306" width="11.75" customWidth="1"/>
    <col min="2307" max="2308" width="14.375" customWidth="1"/>
    <col min="2309" max="2309" width="15" customWidth="1"/>
    <col min="2310" max="2311" width="14.375" customWidth="1"/>
    <col min="2560" max="2560" width="3.25" customWidth="1"/>
    <col min="2561" max="2561" width="44.625" customWidth="1"/>
    <col min="2562" max="2562" width="11.75" customWidth="1"/>
    <col min="2563" max="2564" width="14.375" customWidth="1"/>
    <col min="2565" max="2565" width="15" customWidth="1"/>
    <col min="2566" max="2567" width="14.375" customWidth="1"/>
    <col min="2816" max="2816" width="3.25" customWidth="1"/>
    <col min="2817" max="2817" width="44.625" customWidth="1"/>
    <col min="2818" max="2818" width="11.75" customWidth="1"/>
    <col min="2819" max="2820" width="14.375" customWidth="1"/>
    <col min="2821" max="2821" width="15" customWidth="1"/>
    <col min="2822" max="2823" width="14.375" customWidth="1"/>
    <col min="3072" max="3072" width="3.25" customWidth="1"/>
    <col min="3073" max="3073" width="44.625" customWidth="1"/>
    <col min="3074" max="3074" width="11.75" customWidth="1"/>
    <col min="3075" max="3076" width="14.375" customWidth="1"/>
    <col min="3077" max="3077" width="15" customWidth="1"/>
    <col min="3078" max="3079" width="14.375" customWidth="1"/>
    <col min="3328" max="3328" width="3.25" customWidth="1"/>
    <col min="3329" max="3329" width="44.625" customWidth="1"/>
    <col min="3330" max="3330" width="11.75" customWidth="1"/>
    <col min="3331" max="3332" width="14.375" customWidth="1"/>
    <col min="3333" max="3333" width="15" customWidth="1"/>
    <col min="3334" max="3335" width="14.375" customWidth="1"/>
    <col min="3584" max="3584" width="3.25" customWidth="1"/>
    <col min="3585" max="3585" width="44.625" customWidth="1"/>
    <col min="3586" max="3586" width="11.75" customWidth="1"/>
    <col min="3587" max="3588" width="14.375" customWidth="1"/>
    <col min="3589" max="3589" width="15" customWidth="1"/>
    <col min="3590" max="3591" width="14.375" customWidth="1"/>
    <col min="3840" max="3840" width="3.25" customWidth="1"/>
    <col min="3841" max="3841" width="44.625" customWidth="1"/>
    <col min="3842" max="3842" width="11.75" customWidth="1"/>
    <col min="3843" max="3844" width="14.375" customWidth="1"/>
    <col min="3845" max="3845" width="15" customWidth="1"/>
    <col min="3846" max="3847" width="14.375" customWidth="1"/>
    <col min="4096" max="4096" width="3.25" customWidth="1"/>
    <col min="4097" max="4097" width="44.625" customWidth="1"/>
    <col min="4098" max="4098" width="11.75" customWidth="1"/>
    <col min="4099" max="4100" width="14.375" customWidth="1"/>
    <col min="4101" max="4101" width="15" customWidth="1"/>
    <col min="4102" max="4103" width="14.375" customWidth="1"/>
    <col min="4352" max="4352" width="3.25" customWidth="1"/>
    <col min="4353" max="4353" width="44.625" customWidth="1"/>
    <col min="4354" max="4354" width="11.75" customWidth="1"/>
    <col min="4355" max="4356" width="14.375" customWidth="1"/>
    <col min="4357" max="4357" width="15" customWidth="1"/>
    <col min="4358" max="4359" width="14.375" customWidth="1"/>
    <col min="4608" max="4608" width="3.25" customWidth="1"/>
    <col min="4609" max="4609" width="44.625" customWidth="1"/>
    <col min="4610" max="4610" width="11.75" customWidth="1"/>
    <col min="4611" max="4612" width="14.375" customWidth="1"/>
    <col min="4613" max="4613" width="15" customWidth="1"/>
    <col min="4614" max="4615" width="14.375" customWidth="1"/>
    <col min="4864" max="4864" width="3.25" customWidth="1"/>
    <col min="4865" max="4865" width="44.625" customWidth="1"/>
    <col min="4866" max="4866" width="11.75" customWidth="1"/>
    <col min="4867" max="4868" width="14.375" customWidth="1"/>
    <col min="4869" max="4869" width="15" customWidth="1"/>
    <col min="4870" max="4871" width="14.375" customWidth="1"/>
    <col min="5120" max="5120" width="3.25" customWidth="1"/>
    <col min="5121" max="5121" width="44.625" customWidth="1"/>
    <col min="5122" max="5122" width="11.75" customWidth="1"/>
    <col min="5123" max="5124" width="14.375" customWidth="1"/>
    <col min="5125" max="5125" width="15" customWidth="1"/>
    <col min="5126" max="5127" width="14.375" customWidth="1"/>
    <col min="5376" max="5376" width="3.25" customWidth="1"/>
    <col min="5377" max="5377" width="44.625" customWidth="1"/>
    <col min="5378" max="5378" width="11.75" customWidth="1"/>
    <col min="5379" max="5380" width="14.375" customWidth="1"/>
    <col min="5381" max="5381" width="15" customWidth="1"/>
    <col min="5382" max="5383" width="14.375" customWidth="1"/>
    <col min="5632" max="5632" width="3.25" customWidth="1"/>
    <col min="5633" max="5633" width="44.625" customWidth="1"/>
    <col min="5634" max="5634" width="11.75" customWidth="1"/>
    <col min="5635" max="5636" width="14.375" customWidth="1"/>
    <col min="5637" max="5637" width="15" customWidth="1"/>
    <col min="5638" max="5639" width="14.375" customWidth="1"/>
    <col min="5888" max="5888" width="3.25" customWidth="1"/>
    <col min="5889" max="5889" width="44.625" customWidth="1"/>
    <col min="5890" max="5890" width="11.75" customWidth="1"/>
    <col min="5891" max="5892" width="14.375" customWidth="1"/>
    <col min="5893" max="5893" width="15" customWidth="1"/>
    <col min="5894" max="5895" width="14.375" customWidth="1"/>
    <col min="6144" max="6144" width="3.25" customWidth="1"/>
    <col min="6145" max="6145" width="44.625" customWidth="1"/>
    <col min="6146" max="6146" width="11.75" customWidth="1"/>
    <col min="6147" max="6148" width="14.375" customWidth="1"/>
    <col min="6149" max="6149" width="15" customWidth="1"/>
    <col min="6150" max="6151" width="14.375" customWidth="1"/>
    <col min="6400" max="6400" width="3.25" customWidth="1"/>
    <col min="6401" max="6401" width="44.625" customWidth="1"/>
    <col min="6402" max="6402" width="11.75" customWidth="1"/>
    <col min="6403" max="6404" width="14.375" customWidth="1"/>
    <col min="6405" max="6405" width="15" customWidth="1"/>
    <col min="6406" max="6407" width="14.375" customWidth="1"/>
    <col min="6656" max="6656" width="3.25" customWidth="1"/>
    <col min="6657" max="6657" width="44.625" customWidth="1"/>
    <col min="6658" max="6658" width="11.75" customWidth="1"/>
    <col min="6659" max="6660" width="14.375" customWidth="1"/>
    <col min="6661" max="6661" width="15" customWidth="1"/>
    <col min="6662" max="6663" width="14.375" customWidth="1"/>
    <col min="6912" max="6912" width="3.25" customWidth="1"/>
    <col min="6913" max="6913" width="44.625" customWidth="1"/>
    <col min="6914" max="6914" width="11.75" customWidth="1"/>
    <col min="6915" max="6916" width="14.375" customWidth="1"/>
    <col min="6917" max="6917" width="15" customWidth="1"/>
    <col min="6918" max="6919" width="14.375" customWidth="1"/>
    <col min="7168" max="7168" width="3.25" customWidth="1"/>
    <col min="7169" max="7169" width="44.625" customWidth="1"/>
    <col min="7170" max="7170" width="11.75" customWidth="1"/>
    <col min="7171" max="7172" width="14.375" customWidth="1"/>
    <col min="7173" max="7173" width="15" customWidth="1"/>
    <col min="7174" max="7175" width="14.375" customWidth="1"/>
    <col min="7424" max="7424" width="3.25" customWidth="1"/>
    <col min="7425" max="7425" width="44.625" customWidth="1"/>
    <col min="7426" max="7426" width="11.75" customWidth="1"/>
    <col min="7427" max="7428" width="14.375" customWidth="1"/>
    <col min="7429" max="7429" width="15" customWidth="1"/>
    <col min="7430" max="7431" width="14.375" customWidth="1"/>
    <col min="7680" max="7680" width="3.25" customWidth="1"/>
    <col min="7681" max="7681" width="44.625" customWidth="1"/>
    <col min="7682" max="7682" width="11.75" customWidth="1"/>
    <col min="7683" max="7684" width="14.375" customWidth="1"/>
    <col min="7685" max="7685" width="15" customWidth="1"/>
    <col min="7686" max="7687" width="14.375" customWidth="1"/>
    <col min="7936" max="7936" width="3.25" customWidth="1"/>
    <col min="7937" max="7937" width="44.625" customWidth="1"/>
    <col min="7938" max="7938" width="11.75" customWidth="1"/>
    <col min="7939" max="7940" width="14.375" customWidth="1"/>
    <col min="7941" max="7941" width="15" customWidth="1"/>
    <col min="7942" max="7943" width="14.375" customWidth="1"/>
    <col min="8192" max="8192" width="3.25" customWidth="1"/>
    <col min="8193" max="8193" width="44.625" customWidth="1"/>
    <col min="8194" max="8194" width="11.75" customWidth="1"/>
    <col min="8195" max="8196" width="14.375" customWidth="1"/>
    <col min="8197" max="8197" width="15" customWidth="1"/>
    <col min="8198" max="8199" width="14.375" customWidth="1"/>
    <col min="8448" max="8448" width="3.25" customWidth="1"/>
    <col min="8449" max="8449" width="44.625" customWidth="1"/>
    <col min="8450" max="8450" width="11.75" customWidth="1"/>
    <col min="8451" max="8452" width="14.375" customWidth="1"/>
    <col min="8453" max="8453" width="15" customWidth="1"/>
    <col min="8454" max="8455" width="14.375" customWidth="1"/>
    <col min="8704" max="8704" width="3.25" customWidth="1"/>
    <col min="8705" max="8705" width="44.625" customWidth="1"/>
    <col min="8706" max="8706" width="11.75" customWidth="1"/>
    <col min="8707" max="8708" width="14.375" customWidth="1"/>
    <col min="8709" max="8709" width="15" customWidth="1"/>
    <col min="8710" max="8711" width="14.375" customWidth="1"/>
    <col min="8960" max="8960" width="3.25" customWidth="1"/>
    <col min="8961" max="8961" width="44.625" customWidth="1"/>
    <col min="8962" max="8962" width="11.75" customWidth="1"/>
    <col min="8963" max="8964" width="14.375" customWidth="1"/>
    <col min="8965" max="8965" width="15" customWidth="1"/>
    <col min="8966" max="8967" width="14.375" customWidth="1"/>
    <col min="9216" max="9216" width="3.25" customWidth="1"/>
    <col min="9217" max="9217" width="44.625" customWidth="1"/>
    <col min="9218" max="9218" width="11.75" customWidth="1"/>
    <col min="9219" max="9220" width="14.375" customWidth="1"/>
    <col min="9221" max="9221" width="15" customWidth="1"/>
    <col min="9222" max="9223" width="14.375" customWidth="1"/>
    <col min="9472" max="9472" width="3.25" customWidth="1"/>
    <col min="9473" max="9473" width="44.625" customWidth="1"/>
    <col min="9474" max="9474" width="11.75" customWidth="1"/>
    <col min="9475" max="9476" width="14.375" customWidth="1"/>
    <col min="9477" max="9477" width="15" customWidth="1"/>
    <col min="9478" max="9479" width="14.375" customWidth="1"/>
    <col min="9728" max="9728" width="3.25" customWidth="1"/>
    <col min="9729" max="9729" width="44.625" customWidth="1"/>
    <col min="9730" max="9730" width="11.75" customWidth="1"/>
    <col min="9731" max="9732" width="14.375" customWidth="1"/>
    <col min="9733" max="9733" width="15" customWidth="1"/>
    <col min="9734" max="9735" width="14.375" customWidth="1"/>
    <col min="9984" max="9984" width="3.25" customWidth="1"/>
    <col min="9985" max="9985" width="44.625" customWidth="1"/>
    <col min="9986" max="9986" width="11.75" customWidth="1"/>
    <col min="9987" max="9988" width="14.375" customWidth="1"/>
    <col min="9989" max="9989" width="15" customWidth="1"/>
    <col min="9990" max="9991" width="14.375" customWidth="1"/>
    <col min="10240" max="10240" width="3.25" customWidth="1"/>
    <col min="10241" max="10241" width="44.625" customWidth="1"/>
    <col min="10242" max="10242" width="11.75" customWidth="1"/>
    <col min="10243" max="10244" width="14.375" customWidth="1"/>
    <col min="10245" max="10245" width="15" customWidth="1"/>
    <col min="10246" max="10247" width="14.375" customWidth="1"/>
    <col min="10496" max="10496" width="3.25" customWidth="1"/>
    <col min="10497" max="10497" width="44.625" customWidth="1"/>
    <col min="10498" max="10498" width="11.75" customWidth="1"/>
    <col min="10499" max="10500" width="14.375" customWidth="1"/>
    <col min="10501" max="10501" width="15" customWidth="1"/>
    <col min="10502" max="10503" width="14.375" customWidth="1"/>
    <col min="10752" max="10752" width="3.25" customWidth="1"/>
    <col min="10753" max="10753" width="44.625" customWidth="1"/>
    <col min="10754" max="10754" width="11.75" customWidth="1"/>
    <col min="10755" max="10756" width="14.375" customWidth="1"/>
    <col min="10757" max="10757" width="15" customWidth="1"/>
    <col min="10758" max="10759" width="14.375" customWidth="1"/>
    <col min="11008" max="11008" width="3.25" customWidth="1"/>
    <col min="11009" max="11009" width="44.625" customWidth="1"/>
    <col min="11010" max="11010" width="11.75" customWidth="1"/>
    <col min="11011" max="11012" width="14.375" customWidth="1"/>
    <col min="11013" max="11013" width="15" customWidth="1"/>
    <col min="11014" max="11015" width="14.375" customWidth="1"/>
    <col min="11264" max="11264" width="3.25" customWidth="1"/>
    <col min="11265" max="11265" width="44.625" customWidth="1"/>
    <col min="11266" max="11266" width="11.75" customWidth="1"/>
    <col min="11267" max="11268" width="14.375" customWidth="1"/>
    <col min="11269" max="11269" width="15" customWidth="1"/>
    <col min="11270" max="11271" width="14.375" customWidth="1"/>
    <col min="11520" max="11520" width="3.25" customWidth="1"/>
    <col min="11521" max="11521" width="44.625" customWidth="1"/>
    <col min="11522" max="11522" width="11.75" customWidth="1"/>
    <col min="11523" max="11524" width="14.375" customWidth="1"/>
    <col min="11525" max="11525" width="15" customWidth="1"/>
    <col min="11526" max="11527" width="14.375" customWidth="1"/>
    <col min="11776" max="11776" width="3.25" customWidth="1"/>
    <col min="11777" max="11777" width="44.625" customWidth="1"/>
    <col min="11778" max="11778" width="11.75" customWidth="1"/>
    <col min="11779" max="11780" width="14.375" customWidth="1"/>
    <col min="11781" max="11781" width="15" customWidth="1"/>
    <col min="11782" max="11783" width="14.375" customWidth="1"/>
    <col min="12032" max="12032" width="3.25" customWidth="1"/>
    <col min="12033" max="12033" width="44.625" customWidth="1"/>
    <col min="12034" max="12034" width="11.75" customWidth="1"/>
    <col min="12035" max="12036" width="14.375" customWidth="1"/>
    <col min="12037" max="12037" width="15" customWidth="1"/>
    <col min="12038" max="12039" width="14.375" customWidth="1"/>
    <col min="12288" max="12288" width="3.25" customWidth="1"/>
    <col min="12289" max="12289" width="44.625" customWidth="1"/>
    <col min="12290" max="12290" width="11.75" customWidth="1"/>
    <col min="12291" max="12292" width="14.375" customWidth="1"/>
    <col min="12293" max="12293" width="15" customWidth="1"/>
    <col min="12294" max="12295" width="14.375" customWidth="1"/>
    <col min="12544" max="12544" width="3.25" customWidth="1"/>
    <col min="12545" max="12545" width="44.625" customWidth="1"/>
    <col min="12546" max="12546" width="11.75" customWidth="1"/>
    <col min="12547" max="12548" width="14.375" customWidth="1"/>
    <col min="12549" max="12549" width="15" customWidth="1"/>
    <col min="12550" max="12551" width="14.375" customWidth="1"/>
    <col min="12800" max="12800" width="3.25" customWidth="1"/>
    <col min="12801" max="12801" width="44.625" customWidth="1"/>
    <col min="12802" max="12802" width="11.75" customWidth="1"/>
    <col min="12803" max="12804" width="14.375" customWidth="1"/>
    <col min="12805" max="12805" width="15" customWidth="1"/>
    <col min="12806" max="12807" width="14.375" customWidth="1"/>
    <col min="13056" max="13056" width="3.25" customWidth="1"/>
    <col min="13057" max="13057" width="44.625" customWidth="1"/>
    <col min="13058" max="13058" width="11.75" customWidth="1"/>
    <col min="13059" max="13060" width="14.375" customWidth="1"/>
    <col min="13061" max="13061" width="15" customWidth="1"/>
    <col min="13062" max="13063" width="14.375" customWidth="1"/>
    <col min="13312" max="13312" width="3.25" customWidth="1"/>
    <col min="13313" max="13313" width="44.625" customWidth="1"/>
    <col min="13314" max="13314" width="11.75" customWidth="1"/>
    <col min="13315" max="13316" width="14.375" customWidth="1"/>
    <col min="13317" max="13317" width="15" customWidth="1"/>
    <col min="13318" max="13319" width="14.375" customWidth="1"/>
    <col min="13568" max="13568" width="3.25" customWidth="1"/>
    <col min="13569" max="13569" width="44.625" customWidth="1"/>
    <col min="13570" max="13570" width="11.75" customWidth="1"/>
    <col min="13571" max="13572" width="14.375" customWidth="1"/>
    <col min="13573" max="13573" width="15" customWidth="1"/>
    <col min="13574" max="13575" width="14.375" customWidth="1"/>
    <col min="13824" max="13824" width="3.25" customWidth="1"/>
    <col min="13825" max="13825" width="44.625" customWidth="1"/>
    <col min="13826" max="13826" width="11.75" customWidth="1"/>
    <col min="13827" max="13828" width="14.375" customWidth="1"/>
    <col min="13829" max="13829" width="15" customWidth="1"/>
    <col min="13830" max="13831" width="14.375" customWidth="1"/>
    <col min="14080" max="14080" width="3.25" customWidth="1"/>
    <col min="14081" max="14081" width="44.625" customWidth="1"/>
    <col min="14082" max="14082" width="11.75" customWidth="1"/>
    <col min="14083" max="14084" width="14.375" customWidth="1"/>
    <col min="14085" max="14085" width="15" customWidth="1"/>
    <col min="14086" max="14087" width="14.375" customWidth="1"/>
    <col min="14336" max="14336" width="3.25" customWidth="1"/>
    <col min="14337" max="14337" width="44.625" customWidth="1"/>
    <col min="14338" max="14338" width="11.75" customWidth="1"/>
    <col min="14339" max="14340" width="14.375" customWidth="1"/>
    <col min="14341" max="14341" width="15" customWidth="1"/>
    <col min="14342" max="14343" width="14.375" customWidth="1"/>
    <col min="14592" max="14592" width="3.25" customWidth="1"/>
    <col min="14593" max="14593" width="44.625" customWidth="1"/>
    <col min="14594" max="14594" width="11.75" customWidth="1"/>
    <col min="14595" max="14596" width="14.375" customWidth="1"/>
    <col min="14597" max="14597" width="15" customWidth="1"/>
    <col min="14598" max="14599" width="14.375" customWidth="1"/>
    <col min="14848" max="14848" width="3.25" customWidth="1"/>
    <col min="14849" max="14849" width="44.625" customWidth="1"/>
    <col min="14850" max="14850" width="11.75" customWidth="1"/>
    <col min="14851" max="14852" width="14.375" customWidth="1"/>
    <col min="14853" max="14853" width="15" customWidth="1"/>
    <col min="14854" max="14855" width="14.375" customWidth="1"/>
    <col min="15104" max="15104" width="3.25" customWidth="1"/>
    <col min="15105" max="15105" width="44.625" customWidth="1"/>
    <col min="15106" max="15106" width="11.75" customWidth="1"/>
    <col min="15107" max="15108" width="14.375" customWidth="1"/>
    <col min="15109" max="15109" width="15" customWidth="1"/>
    <col min="15110" max="15111" width="14.375" customWidth="1"/>
    <col min="15360" max="15360" width="3.25" customWidth="1"/>
    <col min="15361" max="15361" width="44.625" customWidth="1"/>
    <col min="15362" max="15362" width="11.75" customWidth="1"/>
    <col min="15363" max="15364" width="14.375" customWidth="1"/>
    <col min="15365" max="15365" width="15" customWidth="1"/>
    <col min="15366" max="15367" width="14.375" customWidth="1"/>
    <col min="15616" max="15616" width="3.25" customWidth="1"/>
    <col min="15617" max="15617" width="44.625" customWidth="1"/>
    <col min="15618" max="15618" width="11.75" customWidth="1"/>
    <col min="15619" max="15620" width="14.375" customWidth="1"/>
    <col min="15621" max="15621" width="15" customWidth="1"/>
    <col min="15622" max="15623" width="14.375" customWidth="1"/>
    <col min="15872" max="15872" width="3.25" customWidth="1"/>
    <col min="15873" max="15873" width="44.625" customWidth="1"/>
    <col min="15874" max="15874" width="11.75" customWidth="1"/>
    <col min="15875" max="15876" width="14.375" customWidth="1"/>
    <col min="15877" max="15877" width="15" customWidth="1"/>
    <col min="15878" max="15879" width="14.375" customWidth="1"/>
    <col min="16128" max="16128" width="3.25" customWidth="1"/>
    <col min="16129" max="16129" width="44.625" customWidth="1"/>
    <col min="16130" max="16130" width="11.75" customWidth="1"/>
    <col min="16131" max="16132" width="14.375" customWidth="1"/>
    <col min="16133" max="16133" width="15" customWidth="1"/>
    <col min="16134" max="16135" width="14.375" customWidth="1"/>
  </cols>
  <sheetData>
    <row r="1" spans="1:8" ht="20.25" x14ac:dyDescent="0.3">
      <c r="A1" s="1" t="s">
        <v>6</v>
      </c>
      <c r="B1" s="2"/>
      <c r="C1" s="2"/>
      <c r="D1" s="2"/>
      <c r="E1" s="2"/>
      <c r="F1" s="2"/>
      <c r="G1" s="3"/>
      <c r="H1" s="2"/>
    </row>
    <row r="2" spans="1:8" ht="15.75" x14ac:dyDescent="0.25">
      <c r="A2" s="65" t="s">
        <v>7</v>
      </c>
      <c r="B2" s="2"/>
      <c r="C2" s="2"/>
      <c r="D2" s="2"/>
      <c r="E2" s="2"/>
      <c r="F2" s="2"/>
      <c r="G2" s="3"/>
      <c r="H2" s="2"/>
    </row>
    <row r="3" spans="1:8" ht="15.75" x14ac:dyDescent="0.25">
      <c r="A3" s="4" t="s">
        <v>8</v>
      </c>
      <c r="B3" s="2"/>
      <c r="C3" s="2"/>
      <c r="D3" s="2"/>
      <c r="E3" s="2"/>
      <c r="F3" s="2"/>
      <c r="G3" s="3"/>
      <c r="H3" s="2"/>
    </row>
    <row r="4" spans="1:8" ht="15.75" x14ac:dyDescent="0.25">
      <c r="A4" s="4"/>
      <c r="B4" s="2"/>
      <c r="C4" s="2"/>
      <c r="D4" s="2"/>
      <c r="E4" s="2"/>
      <c r="F4" s="2"/>
      <c r="G4" s="3"/>
      <c r="H4" s="2"/>
    </row>
    <row r="5" spans="1:8" ht="15.75" x14ac:dyDescent="0.25">
      <c r="A5" s="66" t="s">
        <v>9</v>
      </c>
      <c r="B5" s="2"/>
      <c r="C5" s="2"/>
      <c r="D5" s="2"/>
      <c r="E5" s="2"/>
      <c r="F5" s="2"/>
      <c r="G5" s="3"/>
      <c r="H5" s="2"/>
    </row>
    <row r="6" spans="1:8" ht="15.75" x14ac:dyDescent="0.25">
      <c r="A6" s="67" t="s">
        <v>132</v>
      </c>
      <c r="B6" s="2"/>
      <c r="C6" s="2"/>
      <c r="D6" s="2"/>
      <c r="E6" s="2"/>
      <c r="F6" s="2"/>
      <c r="G6" s="3"/>
      <c r="H6" s="2"/>
    </row>
    <row r="8" spans="1:8" ht="25.5" customHeight="1" x14ac:dyDescent="0.25">
      <c r="A8" s="32"/>
      <c r="B8" s="32"/>
      <c r="C8" s="32"/>
      <c r="D8" s="32" t="s">
        <v>10</v>
      </c>
      <c r="E8" s="32" t="s">
        <v>11</v>
      </c>
      <c r="F8" s="32" t="s">
        <v>12</v>
      </c>
      <c r="G8" s="32" t="s">
        <v>13</v>
      </c>
      <c r="H8" s="32"/>
    </row>
    <row r="9" spans="1:8" ht="12.75" customHeight="1" x14ac:dyDescent="0.25">
      <c r="A9" s="68">
        <v>1</v>
      </c>
      <c r="B9" s="69" t="s">
        <v>14</v>
      </c>
      <c r="C9" s="32"/>
      <c r="D9" s="70"/>
      <c r="E9" s="70"/>
      <c r="F9" s="70"/>
      <c r="G9" s="70"/>
      <c r="H9" s="32"/>
    </row>
    <row r="10" spans="1:8" ht="12.75" customHeight="1" x14ac:dyDescent="0.25">
      <c r="A10" s="68">
        <v>2</v>
      </c>
      <c r="B10" s="69" t="s">
        <v>15</v>
      </c>
      <c r="C10" s="32"/>
      <c r="D10" s="70"/>
      <c r="E10" s="70"/>
      <c r="F10" s="70"/>
      <c r="G10" s="70"/>
      <c r="H10" s="32"/>
    </row>
    <row r="11" spans="1:8" x14ac:dyDescent="0.25">
      <c r="A11" s="71">
        <v>3</v>
      </c>
      <c r="B11" t="s">
        <v>16</v>
      </c>
      <c r="C11" t="s">
        <v>17</v>
      </c>
      <c r="D11" s="72">
        <f>(D9+D10)*180</f>
        <v>0</v>
      </c>
      <c r="E11" s="72">
        <f>(E9+E10)*180</f>
        <v>0</v>
      </c>
      <c r="F11" s="72">
        <f>(F9+F10)*180</f>
        <v>0</v>
      </c>
      <c r="G11" s="72">
        <f>(G9+G10)*180</f>
        <v>0</v>
      </c>
    </row>
    <row r="12" spans="1:8" x14ac:dyDescent="0.25">
      <c r="A12" s="68">
        <v>4</v>
      </c>
      <c r="B12" t="s">
        <v>18</v>
      </c>
      <c r="C12" s="73">
        <v>0.01</v>
      </c>
      <c r="D12" s="72">
        <f>D11*$C$12</f>
        <v>0</v>
      </c>
      <c r="E12" s="72">
        <f>E11*$C$12</f>
        <v>0</v>
      </c>
      <c r="F12" s="72">
        <f>F11*$C$12</f>
        <v>0</v>
      </c>
      <c r="G12" s="72">
        <f>G11*$C$12</f>
        <v>0</v>
      </c>
    </row>
    <row r="13" spans="1:8" x14ac:dyDescent="0.25">
      <c r="A13" s="71">
        <v>5</v>
      </c>
      <c r="B13" t="s">
        <v>19</v>
      </c>
      <c r="C13" s="73">
        <v>0.15</v>
      </c>
      <c r="D13" s="72">
        <f>D11*$C$13</f>
        <v>0</v>
      </c>
      <c r="E13" s="72">
        <f>E11*$C$13</f>
        <v>0</v>
      </c>
      <c r="F13" s="72">
        <f>F11*$C$13</f>
        <v>0</v>
      </c>
      <c r="G13" s="72">
        <f>G11*$C$13</f>
        <v>0</v>
      </c>
    </row>
    <row r="14" spans="1:8" x14ac:dyDescent="0.25">
      <c r="A14" s="68">
        <v>6</v>
      </c>
      <c r="B14" t="s">
        <v>20</v>
      </c>
      <c r="C14" s="74" t="s">
        <v>49</v>
      </c>
      <c r="D14" s="72"/>
      <c r="E14" s="72"/>
      <c r="F14" s="72"/>
      <c r="G14" s="72"/>
    </row>
    <row r="15" spans="1:8" x14ac:dyDescent="0.25">
      <c r="A15" s="71">
        <v>7</v>
      </c>
      <c r="B15" t="s">
        <v>21</v>
      </c>
      <c r="D15" s="72">
        <f>D11*0.08</f>
        <v>0</v>
      </c>
      <c r="E15" s="72">
        <f>E11*0.08</f>
        <v>0</v>
      </c>
      <c r="F15" s="72">
        <f>F11*0.08</f>
        <v>0</v>
      </c>
      <c r="G15" s="72">
        <f>G11*0.08</f>
        <v>0</v>
      </c>
    </row>
    <row r="16" spans="1:8" x14ac:dyDescent="0.25">
      <c r="A16" s="68">
        <v>8</v>
      </c>
      <c r="B16" t="s">
        <v>22</v>
      </c>
      <c r="D16" s="72">
        <f>D11*0.2</f>
        <v>0</v>
      </c>
      <c r="E16" s="72">
        <f>E11*0.2</f>
        <v>0</v>
      </c>
      <c r="F16" s="72">
        <f>F11*0.2</f>
        <v>0</v>
      </c>
      <c r="G16" s="72">
        <f>G11*0.2</f>
        <v>0</v>
      </c>
    </row>
    <row r="17" spans="1:7" x14ac:dyDescent="0.25">
      <c r="A17" s="71">
        <v>9</v>
      </c>
      <c r="B17" s="75" t="s">
        <v>23</v>
      </c>
      <c r="C17" s="75"/>
      <c r="D17" s="76">
        <f>SUM(D11:D16)</f>
        <v>0</v>
      </c>
      <c r="E17" s="76">
        <f>SUM(E11:E16)</f>
        <v>0</v>
      </c>
      <c r="F17" s="76">
        <f>SUM(F11:F16)</f>
        <v>0</v>
      </c>
      <c r="G17" s="76">
        <f>SUM(G11:G16)</f>
        <v>0</v>
      </c>
    </row>
    <row r="18" spans="1:7" x14ac:dyDescent="0.25">
      <c r="A18" s="68">
        <v>10</v>
      </c>
      <c r="B18" t="s">
        <v>24</v>
      </c>
      <c r="C18" s="73">
        <v>0.11</v>
      </c>
      <c r="D18" s="72">
        <f>D17*$C$18</f>
        <v>0</v>
      </c>
      <c r="E18" s="72">
        <f>E17*$C$18</f>
        <v>0</v>
      </c>
      <c r="F18" s="72">
        <f>F17*$C$18</f>
        <v>0</v>
      </c>
      <c r="G18" s="72">
        <f>G17*$C$18</f>
        <v>0</v>
      </c>
    </row>
    <row r="19" spans="1:7" x14ac:dyDescent="0.25">
      <c r="A19" s="71">
        <v>11</v>
      </c>
      <c r="B19" t="s">
        <v>25</v>
      </c>
      <c r="C19" s="73">
        <v>0.03</v>
      </c>
      <c r="D19" s="72">
        <f>D17*$C$19</f>
        <v>0</v>
      </c>
      <c r="E19" s="72">
        <f>E17*$C$19</f>
        <v>0</v>
      </c>
      <c r="F19" s="72">
        <f>F17*$C$19</f>
        <v>0</v>
      </c>
      <c r="G19" s="72">
        <f>G17*$C$19</f>
        <v>0</v>
      </c>
    </row>
    <row r="20" spans="1:7" x14ac:dyDescent="0.25">
      <c r="A20" s="68">
        <v>12</v>
      </c>
      <c r="B20" t="s">
        <v>26</v>
      </c>
      <c r="C20" s="77">
        <v>4.4999999999999997E-3</v>
      </c>
      <c r="D20" s="72">
        <f>D17*$C$20</f>
        <v>0</v>
      </c>
      <c r="E20" s="72">
        <f>E17*$C$20</f>
        <v>0</v>
      </c>
      <c r="F20" s="72">
        <f>F17*$C$20</f>
        <v>0</v>
      </c>
      <c r="G20" s="72">
        <f>G17*$C$20</f>
        <v>0</v>
      </c>
    </row>
    <row r="21" spans="1:7" x14ac:dyDescent="0.25">
      <c r="A21" s="71">
        <v>13</v>
      </c>
      <c r="B21" t="s">
        <v>27</v>
      </c>
      <c r="C21" s="77">
        <v>2.5499999999999998E-2</v>
      </c>
      <c r="D21" s="72">
        <f>D17*$C$21</f>
        <v>0</v>
      </c>
      <c r="E21" s="72">
        <f>E17*$C$21</f>
        <v>0</v>
      </c>
      <c r="F21" s="72">
        <f>F17*$C$21</f>
        <v>0</v>
      </c>
      <c r="G21" s="72">
        <f>G17*$C$21</f>
        <v>0</v>
      </c>
    </row>
    <row r="22" spans="1:7" x14ac:dyDescent="0.25">
      <c r="A22" s="68">
        <v>14</v>
      </c>
      <c r="B22" t="s">
        <v>28</v>
      </c>
      <c r="D22" s="72">
        <f>D17*0.04</f>
        <v>0</v>
      </c>
      <c r="E22" s="72">
        <f>E17*0.04</f>
        <v>0</v>
      </c>
      <c r="F22" s="72">
        <f>F17*0.04</f>
        <v>0</v>
      </c>
      <c r="G22" s="72">
        <f>G17*0.04</f>
        <v>0</v>
      </c>
    </row>
    <row r="23" spans="1:7" x14ac:dyDescent="0.25">
      <c r="A23" s="71">
        <v>15</v>
      </c>
      <c r="B23" s="75" t="s">
        <v>29</v>
      </c>
      <c r="C23" s="75"/>
      <c r="D23" s="76">
        <f>D17-SUM(D18:D22)</f>
        <v>0</v>
      </c>
      <c r="E23" s="76">
        <f>E17-SUM(E18:E22)</f>
        <v>0</v>
      </c>
      <c r="F23" s="76">
        <f>F17-SUM(F18:F22)</f>
        <v>0</v>
      </c>
      <c r="G23" s="76">
        <f>G17-SUM(G18:G22)</f>
        <v>0</v>
      </c>
    </row>
    <row r="24" spans="1:7" x14ac:dyDescent="0.25">
      <c r="A24" s="68">
        <v>16</v>
      </c>
      <c r="B24" t="s">
        <v>30</v>
      </c>
      <c r="C24" s="77">
        <v>0.1017</v>
      </c>
      <c r="D24" s="72">
        <f>D23*$C$24</f>
        <v>0</v>
      </c>
      <c r="E24" s="72">
        <f>E23*$C$24</f>
        <v>0</v>
      </c>
      <c r="F24" s="72">
        <f>F23*$C$24</f>
        <v>0</v>
      </c>
      <c r="G24" s="72">
        <f>G23*$C$24</f>
        <v>0</v>
      </c>
    </row>
    <row r="25" spans="1:7" x14ac:dyDescent="0.25">
      <c r="A25" s="71">
        <v>17</v>
      </c>
      <c r="B25" t="s">
        <v>31</v>
      </c>
      <c r="C25" s="77">
        <v>1.4999999999999999E-2</v>
      </c>
      <c r="D25" s="72">
        <f>D23*$C$25</f>
        <v>0</v>
      </c>
      <c r="E25" s="72">
        <f>E23*$C$25</f>
        <v>0</v>
      </c>
      <c r="F25" s="72">
        <f>F23*$C$25</f>
        <v>0</v>
      </c>
      <c r="G25" s="72">
        <f>G23*$C$25</f>
        <v>0</v>
      </c>
    </row>
    <row r="26" spans="1:7" x14ac:dyDescent="0.25">
      <c r="A26" s="68">
        <v>18</v>
      </c>
      <c r="B26" t="s">
        <v>32</v>
      </c>
      <c r="C26" s="77">
        <v>4.4400000000000002E-2</v>
      </c>
      <c r="D26" s="72">
        <f>D23*$C$26</f>
        <v>0</v>
      </c>
      <c r="E26" s="72">
        <f>E23*$C$26</f>
        <v>0</v>
      </c>
      <c r="F26" s="72">
        <f>F23*$C$26</f>
        <v>0</v>
      </c>
      <c r="G26" s="72">
        <f>G23*$C$26</f>
        <v>0</v>
      </c>
    </row>
    <row r="27" spans="1:7" x14ac:dyDescent="0.25">
      <c r="A27" s="71">
        <v>19</v>
      </c>
      <c r="B27" t="s">
        <v>33</v>
      </c>
      <c r="C27" s="77">
        <v>8.8999999999999999E-3</v>
      </c>
      <c r="D27" s="72">
        <f>D23*$C$27</f>
        <v>0</v>
      </c>
      <c r="E27" s="72">
        <f>E23*$C$27</f>
        <v>0</v>
      </c>
      <c r="F27" s="72">
        <f>F23*$C$27</f>
        <v>0</v>
      </c>
      <c r="G27" s="72">
        <f>G23*$C$27</f>
        <v>0</v>
      </c>
    </row>
    <row r="28" spans="1:7" x14ac:dyDescent="0.25">
      <c r="A28" s="68">
        <v>20</v>
      </c>
      <c r="B28" t="s">
        <v>34</v>
      </c>
      <c r="C28" s="73">
        <v>0.06</v>
      </c>
      <c r="D28" s="72">
        <f>D23*$C$28</f>
        <v>0</v>
      </c>
      <c r="E28" s="72">
        <f>E23*$C$28</f>
        <v>0</v>
      </c>
      <c r="F28" s="72">
        <f>F23*$C$28</f>
        <v>0</v>
      </c>
      <c r="G28" s="72">
        <f>G23*$C$28</f>
        <v>0</v>
      </c>
    </row>
    <row r="29" spans="1:7" x14ac:dyDescent="0.25">
      <c r="A29" s="71">
        <v>21</v>
      </c>
      <c r="B29" t="s">
        <v>35</v>
      </c>
      <c r="C29" s="73">
        <v>0.08</v>
      </c>
      <c r="D29" s="72">
        <f>D23*$C$29</f>
        <v>0</v>
      </c>
      <c r="E29" s="72">
        <f>E23*$C$29</f>
        <v>0</v>
      </c>
      <c r="F29" s="72">
        <f>F23*$C$29</f>
        <v>0</v>
      </c>
      <c r="G29" s="72">
        <f>G23*$C$29</f>
        <v>0</v>
      </c>
    </row>
    <row r="30" spans="1:7" x14ac:dyDescent="0.25">
      <c r="A30" s="68">
        <v>22</v>
      </c>
      <c r="B30" t="s">
        <v>36</v>
      </c>
      <c r="C30" s="78">
        <v>2E-3</v>
      </c>
      <c r="D30" s="72">
        <f>D23*$C$30</f>
        <v>0</v>
      </c>
      <c r="E30" s="72">
        <f>E23*$C$30</f>
        <v>0</v>
      </c>
      <c r="F30" s="72">
        <f>F23*$C$30</f>
        <v>0</v>
      </c>
      <c r="G30" s="72">
        <f>G23*$C$30</f>
        <v>0</v>
      </c>
    </row>
    <row r="31" spans="1:7" x14ac:dyDescent="0.25">
      <c r="A31" s="71">
        <v>23</v>
      </c>
      <c r="B31" t="s">
        <v>37</v>
      </c>
      <c r="C31" s="77">
        <v>6.4600000000000005E-2</v>
      </c>
      <c r="D31" s="72">
        <f>D23*$C$31</f>
        <v>0</v>
      </c>
      <c r="E31" s="72">
        <f>E23*$C$31</f>
        <v>0</v>
      </c>
      <c r="F31" s="72">
        <f>F23*$C$31</f>
        <v>0</v>
      </c>
      <c r="G31" s="72">
        <f>G23*$C$31</f>
        <v>0</v>
      </c>
    </row>
    <row r="32" spans="1:7" x14ac:dyDescent="0.25">
      <c r="A32" s="68">
        <v>24</v>
      </c>
      <c r="B32" t="s">
        <v>38</v>
      </c>
      <c r="C32" s="73">
        <v>0.13</v>
      </c>
      <c r="D32" s="72">
        <f>D23*$C$32</f>
        <v>0</v>
      </c>
      <c r="E32" s="72">
        <f>E23*$C$32</f>
        <v>0</v>
      </c>
      <c r="F32" s="72">
        <f>F23*$C$32</f>
        <v>0</v>
      </c>
      <c r="G32" s="72">
        <f>G23*$C$32</f>
        <v>0</v>
      </c>
    </row>
    <row r="33" spans="1:11" x14ac:dyDescent="0.25">
      <c r="A33" s="71">
        <v>25</v>
      </c>
      <c r="B33" t="s">
        <v>39</v>
      </c>
      <c r="C33" s="73">
        <v>7.0000000000000007E-2</v>
      </c>
      <c r="D33" s="72">
        <f>D23*$C$33</f>
        <v>0</v>
      </c>
      <c r="E33" s="72">
        <f>E23*$C$33</f>
        <v>0</v>
      </c>
      <c r="F33" s="72">
        <f>F23*$C$33</f>
        <v>0</v>
      </c>
      <c r="G33" s="72">
        <f>G23*$C$33</f>
        <v>0</v>
      </c>
    </row>
    <row r="34" spans="1:11" x14ac:dyDescent="0.25">
      <c r="A34" s="68">
        <v>26</v>
      </c>
      <c r="B34" t="s">
        <v>40</v>
      </c>
      <c r="C34" s="73">
        <v>0.03</v>
      </c>
      <c r="D34" s="72">
        <f>D23*$C$34</f>
        <v>0</v>
      </c>
      <c r="E34" s="72">
        <f>E23*$C$34</f>
        <v>0</v>
      </c>
      <c r="F34" s="72">
        <f>F23*$C$34</f>
        <v>0</v>
      </c>
      <c r="G34" s="72">
        <f>G23*$C$34</f>
        <v>0</v>
      </c>
    </row>
    <row r="35" spans="1:11" x14ac:dyDescent="0.25">
      <c r="A35" s="71">
        <v>27</v>
      </c>
      <c r="B35" t="s">
        <v>41</v>
      </c>
      <c r="C35" s="77">
        <v>8.0000000000000002E-3</v>
      </c>
      <c r="D35" s="72">
        <f>D23*$C$35</f>
        <v>0</v>
      </c>
      <c r="E35" s="72">
        <f>E23*$C$35</f>
        <v>0</v>
      </c>
      <c r="F35" s="72">
        <f>F23*$C$35</f>
        <v>0</v>
      </c>
      <c r="G35" s="72">
        <f>G23*$C$35</f>
        <v>0</v>
      </c>
    </row>
    <row r="36" spans="1:11" x14ac:dyDescent="0.25">
      <c r="A36" s="68">
        <v>28</v>
      </c>
      <c r="B36" t="s">
        <v>42</v>
      </c>
      <c r="C36" s="77">
        <v>0.1094</v>
      </c>
      <c r="D36" s="72">
        <f>D23*$C$36</f>
        <v>0</v>
      </c>
      <c r="E36" s="72">
        <f>E23*$C$36</f>
        <v>0</v>
      </c>
      <c r="F36" s="72">
        <f>F23*$C$36</f>
        <v>0</v>
      </c>
      <c r="G36" s="72">
        <f>G23*$C$36</f>
        <v>0</v>
      </c>
    </row>
    <row r="37" spans="1:11" x14ac:dyDescent="0.25">
      <c r="A37" s="79">
        <v>29</v>
      </c>
      <c r="B37" s="75" t="s">
        <v>43</v>
      </c>
      <c r="D37" s="76">
        <f>SUM(D23:D36)</f>
        <v>0</v>
      </c>
      <c r="E37" s="76">
        <f>SUM(E23:E36)</f>
        <v>0</v>
      </c>
      <c r="F37" s="76">
        <f>SUM(F23:F36)</f>
        <v>0</v>
      </c>
      <c r="G37" s="76">
        <f>SUM(G23:G36)</f>
        <v>0</v>
      </c>
    </row>
    <row r="38" spans="1:11" x14ac:dyDescent="0.25">
      <c r="A38" s="68">
        <v>30</v>
      </c>
      <c r="B38" s="80" t="s">
        <v>44</v>
      </c>
      <c r="D38" s="81">
        <f>D11*0.1</f>
        <v>0</v>
      </c>
      <c r="E38" s="81">
        <f>E11*0.1</f>
        <v>0</v>
      </c>
      <c r="F38" s="81">
        <f>F11*0.1</f>
        <v>0</v>
      </c>
      <c r="G38" s="81">
        <f>G11*0.1</f>
        <v>0</v>
      </c>
      <c r="K38" s="82"/>
    </row>
    <row r="39" spans="1:11" x14ac:dyDescent="0.25">
      <c r="A39" s="71">
        <v>31</v>
      </c>
      <c r="B39" s="75" t="s">
        <v>45</v>
      </c>
      <c r="C39" s="75"/>
      <c r="D39" s="76">
        <f>SUM(D37:D38)</f>
        <v>0</v>
      </c>
      <c r="E39" s="76">
        <f>SUM(E37:E38)</f>
        <v>0</v>
      </c>
      <c r="F39" s="76">
        <f>SUM(F37:F38)</f>
        <v>0</v>
      </c>
      <c r="G39" s="76">
        <f>SUM(G37:G38)</f>
        <v>0</v>
      </c>
    </row>
    <row r="40" spans="1:11" x14ac:dyDescent="0.25">
      <c r="A40" s="83">
        <v>32</v>
      </c>
      <c r="B40" s="84" t="s">
        <v>46</v>
      </c>
      <c r="C40" s="85" t="s">
        <v>17</v>
      </c>
      <c r="D40" s="86">
        <f>D39/180</f>
        <v>0</v>
      </c>
      <c r="E40" s="86">
        <f>E39/180</f>
        <v>0</v>
      </c>
      <c r="F40" s="86">
        <f>F39/180</f>
        <v>0</v>
      </c>
      <c r="G40" s="86">
        <f>G39/180</f>
        <v>0</v>
      </c>
    </row>
    <row r="41" spans="1:11" x14ac:dyDescent="0.25">
      <c r="A41" s="71"/>
      <c r="D41" s="72"/>
      <c r="E41" s="72"/>
      <c r="F41" s="72"/>
      <c r="G41" s="72"/>
    </row>
    <row r="42" spans="1:11" x14ac:dyDescent="0.25">
      <c r="A42" s="71"/>
      <c r="D42" s="72"/>
      <c r="E42" s="72"/>
      <c r="F42" s="72"/>
      <c r="G42" s="72"/>
    </row>
    <row r="43" spans="1:11" x14ac:dyDescent="0.25">
      <c r="A43" s="71"/>
      <c r="B43" t="s">
        <v>47</v>
      </c>
      <c r="D43" s="72"/>
      <c r="E43" s="72"/>
      <c r="F43" s="72"/>
      <c r="G43" s="72"/>
    </row>
    <row r="44" spans="1:11" x14ac:dyDescent="0.25">
      <c r="A44" s="71"/>
      <c r="B44" t="s">
        <v>48</v>
      </c>
      <c r="D44" s="72"/>
      <c r="E44" s="72"/>
      <c r="F44" s="72"/>
      <c r="G44" s="72"/>
    </row>
    <row r="45" spans="1:11" x14ac:dyDescent="0.25">
      <c r="A45" s="71"/>
      <c r="D45" s="72"/>
      <c r="E45" s="72"/>
      <c r="F45" s="72"/>
      <c r="G45" s="72"/>
    </row>
    <row r="46" spans="1:11" x14ac:dyDescent="0.25">
      <c r="A46" s="71"/>
      <c r="D46" s="87"/>
      <c r="E46" s="87"/>
      <c r="F46" s="87"/>
      <c r="G46" s="87"/>
    </row>
    <row r="47" spans="1:11" x14ac:dyDescent="0.25">
      <c r="A47" s="71"/>
      <c r="D47" s="87"/>
      <c r="E47" s="87"/>
      <c r="F47" s="87"/>
      <c r="G47" s="87"/>
    </row>
    <row r="48" spans="1:11" x14ac:dyDescent="0.25">
      <c r="A48" s="71"/>
    </row>
    <row r="49" spans="1:1" x14ac:dyDescent="0.25">
      <c r="A49" s="71"/>
    </row>
    <row r="50" spans="1:1" x14ac:dyDescent="0.25">
      <c r="A50" s="71"/>
    </row>
    <row r="51" spans="1:1" x14ac:dyDescent="0.25">
      <c r="A51" s="71"/>
    </row>
  </sheetData>
  <pageMargins left="0.23622047244094491" right="0.23622047244094491" top="0.35433070866141736" bottom="0.35433070866141736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3.625" customWidth="1"/>
    <col min="2" max="2" width="13.125" customWidth="1"/>
    <col min="3" max="3" width="24.375" bestFit="1" customWidth="1"/>
    <col min="4" max="4" width="10.125" customWidth="1"/>
    <col min="5" max="6" width="9.875" customWidth="1"/>
    <col min="7" max="7" width="8.875" customWidth="1"/>
    <col min="8" max="8" width="10.875" customWidth="1"/>
    <col min="9" max="9" width="13.125" customWidth="1"/>
    <col min="10" max="10" width="14" customWidth="1"/>
    <col min="11" max="11" width="9.625" customWidth="1"/>
    <col min="12" max="12" width="9.375" customWidth="1"/>
    <col min="14" max="14" width="10.625" customWidth="1"/>
    <col min="16" max="16" width="13.375" customWidth="1"/>
    <col min="253" max="253" width="3.625" customWidth="1"/>
    <col min="254" max="254" width="13.125" customWidth="1"/>
    <col min="255" max="255" width="24.375" bestFit="1" customWidth="1"/>
    <col min="256" max="256" width="10.125" customWidth="1"/>
    <col min="257" max="258" width="9.875" customWidth="1"/>
    <col min="259" max="259" width="8.875" customWidth="1"/>
    <col min="260" max="260" width="10.875" customWidth="1"/>
    <col min="261" max="261" width="13.125" customWidth="1"/>
    <col min="262" max="262" width="14" customWidth="1"/>
    <col min="263" max="263" width="9.625" customWidth="1"/>
    <col min="264" max="264" width="9.375" customWidth="1"/>
    <col min="266" max="266" width="10.625" customWidth="1"/>
    <col min="268" max="268" width="13.375" customWidth="1"/>
    <col min="269" max="269" width="9.875" customWidth="1"/>
    <col min="270" max="270" width="8.375" customWidth="1"/>
    <col min="271" max="271" width="5.875" customWidth="1"/>
    <col min="509" max="509" width="3.625" customWidth="1"/>
    <col min="510" max="510" width="13.125" customWidth="1"/>
    <col min="511" max="511" width="24.375" bestFit="1" customWidth="1"/>
    <col min="512" max="512" width="10.125" customWidth="1"/>
    <col min="513" max="514" width="9.875" customWidth="1"/>
    <col min="515" max="515" width="8.875" customWidth="1"/>
    <col min="516" max="516" width="10.875" customWidth="1"/>
    <col min="517" max="517" width="13.125" customWidth="1"/>
    <col min="518" max="518" width="14" customWidth="1"/>
    <col min="519" max="519" width="9.625" customWidth="1"/>
    <col min="520" max="520" width="9.375" customWidth="1"/>
    <col min="522" max="522" width="10.625" customWidth="1"/>
    <col min="524" max="524" width="13.375" customWidth="1"/>
    <col min="525" max="525" width="9.875" customWidth="1"/>
    <col min="526" max="526" width="8.375" customWidth="1"/>
    <col min="527" max="527" width="5.875" customWidth="1"/>
    <col min="765" max="765" width="3.625" customWidth="1"/>
    <col min="766" max="766" width="13.125" customWidth="1"/>
    <col min="767" max="767" width="24.375" bestFit="1" customWidth="1"/>
    <col min="768" max="768" width="10.125" customWidth="1"/>
    <col min="769" max="770" width="9.875" customWidth="1"/>
    <col min="771" max="771" width="8.875" customWidth="1"/>
    <col min="772" max="772" width="10.875" customWidth="1"/>
    <col min="773" max="773" width="13.125" customWidth="1"/>
    <col min="774" max="774" width="14" customWidth="1"/>
    <col min="775" max="775" width="9.625" customWidth="1"/>
    <col min="776" max="776" width="9.375" customWidth="1"/>
    <col min="778" max="778" width="10.625" customWidth="1"/>
    <col min="780" max="780" width="13.375" customWidth="1"/>
    <col min="781" max="781" width="9.875" customWidth="1"/>
    <col min="782" max="782" width="8.375" customWidth="1"/>
    <col min="783" max="783" width="5.875" customWidth="1"/>
    <col min="1021" max="1021" width="3.625" customWidth="1"/>
    <col min="1022" max="1022" width="13.125" customWidth="1"/>
    <col min="1023" max="1023" width="24.375" bestFit="1" customWidth="1"/>
    <col min="1024" max="1024" width="10.125" customWidth="1"/>
    <col min="1025" max="1026" width="9.875" customWidth="1"/>
    <col min="1027" max="1027" width="8.875" customWidth="1"/>
    <col min="1028" max="1028" width="10.875" customWidth="1"/>
    <col min="1029" max="1029" width="13.125" customWidth="1"/>
    <col min="1030" max="1030" width="14" customWidth="1"/>
    <col min="1031" max="1031" width="9.625" customWidth="1"/>
    <col min="1032" max="1032" width="9.375" customWidth="1"/>
    <col min="1034" max="1034" width="10.625" customWidth="1"/>
    <col min="1036" max="1036" width="13.375" customWidth="1"/>
    <col min="1037" max="1037" width="9.875" customWidth="1"/>
    <col min="1038" max="1038" width="8.375" customWidth="1"/>
    <col min="1039" max="1039" width="5.875" customWidth="1"/>
    <col min="1277" max="1277" width="3.625" customWidth="1"/>
    <col min="1278" max="1278" width="13.125" customWidth="1"/>
    <col min="1279" max="1279" width="24.375" bestFit="1" customWidth="1"/>
    <col min="1280" max="1280" width="10.125" customWidth="1"/>
    <col min="1281" max="1282" width="9.875" customWidth="1"/>
    <col min="1283" max="1283" width="8.875" customWidth="1"/>
    <col min="1284" max="1284" width="10.875" customWidth="1"/>
    <col min="1285" max="1285" width="13.125" customWidth="1"/>
    <col min="1286" max="1286" width="14" customWidth="1"/>
    <col min="1287" max="1287" width="9.625" customWidth="1"/>
    <col min="1288" max="1288" width="9.375" customWidth="1"/>
    <col min="1290" max="1290" width="10.625" customWidth="1"/>
    <col min="1292" max="1292" width="13.375" customWidth="1"/>
    <col min="1293" max="1293" width="9.875" customWidth="1"/>
    <col min="1294" max="1294" width="8.375" customWidth="1"/>
    <col min="1295" max="1295" width="5.875" customWidth="1"/>
    <col min="1533" max="1533" width="3.625" customWidth="1"/>
    <col min="1534" max="1534" width="13.125" customWidth="1"/>
    <col min="1535" max="1535" width="24.375" bestFit="1" customWidth="1"/>
    <col min="1536" max="1536" width="10.125" customWidth="1"/>
    <col min="1537" max="1538" width="9.875" customWidth="1"/>
    <col min="1539" max="1539" width="8.875" customWidth="1"/>
    <col min="1540" max="1540" width="10.875" customWidth="1"/>
    <col min="1541" max="1541" width="13.125" customWidth="1"/>
    <col min="1542" max="1542" width="14" customWidth="1"/>
    <col min="1543" max="1543" width="9.625" customWidth="1"/>
    <col min="1544" max="1544" width="9.375" customWidth="1"/>
    <col min="1546" max="1546" width="10.625" customWidth="1"/>
    <col min="1548" max="1548" width="13.375" customWidth="1"/>
    <col min="1549" max="1549" width="9.875" customWidth="1"/>
    <col min="1550" max="1550" width="8.375" customWidth="1"/>
    <col min="1551" max="1551" width="5.875" customWidth="1"/>
    <col min="1789" max="1789" width="3.625" customWidth="1"/>
    <col min="1790" max="1790" width="13.125" customWidth="1"/>
    <col min="1791" max="1791" width="24.375" bestFit="1" customWidth="1"/>
    <col min="1792" max="1792" width="10.125" customWidth="1"/>
    <col min="1793" max="1794" width="9.875" customWidth="1"/>
    <col min="1795" max="1795" width="8.875" customWidth="1"/>
    <col min="1796" max="1796" width="10.875" customWidth="1"/>
    <col min="1797" max="1797" width="13.125" customWidth="1"/>
    <col min="1798" max="1798" width="14" customWidth="1"/>
    <col min="1799" max="1799" width="9.625" customWidth="1"/>
    <col min="1800" max="1800" width="9.375" customWidth="1"/>
    <col min="1802" max="1802" width="10.625" customWidth="1"/>
    <col min="1804" max="1804" width="13.375" customWidth="1"/>
    <col min="1805" max="1805" width="9.875" customWidth="1"/>
    <col min="1806" max="1806" width="8.375" customWidth="1"/>
    <col min="1807" max="1807" width="5.875" customWidth="1"/>
    <col min="2045" max="2045" width="3.625" customWidth="1"/>
    <col min="2046" max="2046" width="13.125" customWidth="1"/>
    <col min="2047" max="2047" width="24.375" bestFit="1" customWidth="1"/>
    <col min="2048" max="2048" width="10.125" customWidth="1"/>
    <col min="2049" max="2050" width="9.875" customWidth="1"/>
    <col min="2051" max="2051" width="8.875" customWidth="1"/>
    <col min="2052" max="2052" width="10.875" customWidth="1"/>
    <col min="2053" max="2053" width="13.125" customWidth="1"/>
    <col min="2054" max="2054" width="14" customWidth="1"/>
    <col min="2055" max="2055" width="9.625" customWidth="1"/>
    <col min="2056" max="2056" width="9.375" customWidth="1"/>
    <col min="2058" max="2058" width="10.625" customWidth="1"/>
    <col min="2060" max="2060" width="13.375" customWidth="1"/>
    <col min="2061" max="2061" width="9.875" customWidth="1"/>
    <col min="2062" max="2062" width="8.375" customWidth="1"/>
    <col min="2063" max="2063" width="5.875" customWidth="1"/>
    <col min="2301" max="2301" width="3.625" customWidth="1"/>
    <col min="2302" max="2302" width="13.125" customWidth="1"/>
    <col min="2303" max="2303" width="24.375" bestFit="1" customWidth="1"/>
    <col min="2304" max="2304" width="10.125" customWidth="1"/>
    <col min="2305" max="2306" width="9.875" customWidth="1"/>
    <col min="2307" max="2307" width="8.875" customWidth="1"/>
    <col min="2308" max="2308" width="10.875" customWidth="1"/>
    <col min="2309" max="2309" width="13.125" customWidth="1"/>
    <col min="2310" max="2310" width="14" customWidth="1"/>
    <col min="2311" max="2311" width="9.625" customWidth="1"/>
    <col min="2312" max="2312" width="9.375" customWidth="1"/>
    <col min="2314" max="2314" width="10.625" customWidth="1"/>
    <col min="2316" max="2316" width="13.375" customWidth="1"/>
    <col min="2317" max="2317" width="9.875" customWidth="1"/>
    <col min="2318" max="2318" width="8.375" customWidth="1"/>
    <col min="2319" max="2319" width="5.875" customWidth="1"/>
    <col min="2557" max="2557" width="3.625" customWidth="1"/>
    <col min="2558" max="2558" width="13.125" customWidth="1"/>
    <col min="2559" max="2559" width="24.375" bestFit="1" customWidth="1"/>
    <col min="2560" max="2560" width="10.125" customWidth="1"/>
    <col min="2561" max="2562" width="9.875" customWidth="1"/>
    <col min="2563" max="2563" width="8.875" customWidth="1"/>
    <col min="2564" max="2564" width="10.875" customWidth="1"/>
    <col min="2565" max="2565" width="13.125" customWidth="1"/>
    <col min="2566" max="2566" width="14" customWidth="1"/>
    <col min="2567" max="2567" width="9.625" customWidth="1"/>
    <col min="2568" max="2568" width="9.375" customWidth="1"/>
    <col min="2570" max="2570" width="10.625" customWidth="1"/>
    <col min="2572" max="2572" width="13.375" customWidth="1"/>
    <col min="2573" max="2573" width="9.875" customWidth="1"/>
    <col min="2574" max="2574" width="8.375" customWidth="1"/>
    <col min="2575" max="2575" width="5.875" customWidth="1"/>
    <col min="2813" max="2813" width="3.625" customWidth="1"/>
    <col min="2814" max="2814" width="13.125" customWidth="1"/>
    <col min="2815" max="2815" width="24.375" bestFit="1" customWidth="1"/>
    <col min="2816" max="2816" width="10.125" customWidth="1"/>
    <col min="2817" max="2818" width="9.875" customWidth="1"/>
    <col min="2819" max="2819" width="8.875" customWidth="1"/>
    <col min="2820" max="2820" width="10.875" customWidth="1"/>
    <col min="2821" max="2821" width="13.125" customWidth="1"/>
    <col min="2822" max="2822" width="14" customWidth="1"/>
    <col min="2823" max="2823" width="9.625" customWidth="1"/>
    <col min="2824" max="2824" width="9.375" customWidth="1"/>
    <col min="2826" max="2826" width="10.625" customWidth="1"/>
    <col min="2828" max="2828" width="13.375" customWidth="1"/>
    <col min="2829" max="2829" width="9.875" customWidth="1"/>
    <col min="2830" max="2830" width="8.375" customWidth="1"/>
    <col min="2831" max="2831" width="5.875" customWidth="1"/>
    <col min="3069" max="3069" width="3.625" customWidth="1"/>
    <col min="3070" max="3070" width="13.125" customWidth="1"/>
    <col min="3071" max="3071" width="24.375" bestFit="1" customWidth="1"/>
    <col min="3072" max="3072" width="10.125" customWidth="1"/>
    <col min="3073" max="3074" width="9.875" customWidth="1"/>
    <col min="3075" max="3075" width="8.875" customWidth="1"/>
    <col min="3076" max="3076" width="10.875" customWidth="1"/>
    <col min="3077" max="3077" width="13.125" customWidth="1"/>
    <col min="3078" max="3078" width="14" customWidth="1"/>
    <col min="3079" max="3079" width="9.625" customWidth="1"/>
    <col min="3080" max="3080" width="9.375" customWidth="1"/>
    <col min="3082" max="3082" width="10.625" customWidth="1"/>
    <col min="3084" max="3084" width="13.375" customWidth="1"/>
    <col min="3085" max="3085" width="9.875" customWidth="1"/>
    <col min="3086" max="3086" width="8.375" customWidth="1"/>
    <col min="3087" max="3087" width="5.875" customWidth="1"/>
    <col min="3325" max="3325" width="3.625" customWidth="1"/>
    <col min="3326" max="3326" width="13.125" customWidth="1"/>
    <col min="3327" max="3327" width="24.375" bestFit="1" customWidth="1"/>
    <col min="3328" max="3328" width="10.125" customWidth="1"/>
    <col min="3329" max="3330" width="9.875" customWidth="1"/>
    <col min="3331" max="3331" width="8.875" customWidth="1"/>
    <col min="3332" max="3332" width="10.875" customWidth="1"/>
    <col min="3333" max="3333" width="13.125" customWidth="1"/>
    <col min="3334" max="3334" width="14" customWidth="1"/>
    <col min="3335" max="3335" width="9.625" customWidth="1"/>
    <col min="3336" max="3336" width="9.375" customWidth="1"/>
    <col min="3338" max="3338" width="10.625" customWidth="1"/>
    <col min="3340" max="3340" width="13.375" customWidth="1"/>
    <col min="3341" max="3341" width="9.875" customWidth="1"/>
    <col min="3342" max="3342" width="8.375" customWidth="1"/>
    <col min="3343" max="3343" width="5.875" customWidth="1"/>
    <col min="3581" max="3581" width="3.625" customWidth="1"/>
    <col min="3582" max="3582" width="13.125" customWidth="1"/>
    <col min="3583" max="3583" width="24.375" bestFit="1" customWidth="1"/>
    <col min="3584" max="3584" width="10.125" customWidth="1"/>
    <col min="3585" max="3586" width="9.875" customWidth="1"/>
    <col min="3587" max="3587" width="8.875" customWidth="1"/>
    <col min="3588" max="3588" width="10.875" customWidth="1"/>
    <col min="3589" max="3589" width="13.125" customWidth="1"/>
    <col min="3590" max="3590" width="14" customWidth="1"/>
    <col min="3591" max="3591" width="9.625" customWidth="1"/>
    <col min="3592" max="3592" width="9.375" customWidth="1"/>
    <col min="3594" max="3594" width="10.625" customWidth="1"/>
    <col min="3596" max="3596" width="13.375" customWidth="1"/>
    <col min="3597" max="3597" width="9.875" customWidth="1"/>
    <col min="3598" max="3598" width="8.375" customWidth="1"/>
    <col min="3599" max="3599" width="5.875" customWidth="1"/>
    <col min="3837" max="3837" width="3.625" customWidth="1"/>
    <col min="3838" max="3838" width="13.125" customWidth="1"/>
    <col min="3839" max="3839" width="24.375" bestFit="1" customWidth="1"/>
    <col min="3840" max="3840" width="10.125" customWidth="1"/>
    <col min="3841" max="3842" width="9.875" customWidth="1"/>
    <col min="3843" max="3843" width="8.875" customWidth="1"/>
    <col min="3844" max="3844" width="10.875" customWidth="1"/>
    <col min="3845" max="3845" width="13.125" customWidth="1"/>
    <col min="3846" max="3846" width="14" customWidth="1"/>
    <col min="3847" max="3847" width="9.625" customWidth="1"/>
    <col min="3848" max="3848" width="9.375" customWidth="1"/>
    <col min="3850" max="3850" width="10.625" customWidth="1"/>
    <col min="3852" max="3852" width="13.375" customWidth="1"/>
    <col min="3853" max="3853" width="9.875" customWidth="1"/>
    <col min="3854" max="3854" width="8.375" customWidth="1"/>
    <col min="3855" max="3855" width="5.875" customWidth="1"/>
    <col min="4093" max="4093" width="3.625" customWidth="1"/>
    <col min="4094" max="4094" width="13.125" customWidth="1"/>
    <col min="4095" max="4095" width="24.375" bestFit="1" customWidth="1"/>
    <col min="4096" max="4096" width="10.125" customWidth="1"/>
    <col min="4097" max="4098" width="9.875" customWidth="1"/>
    <col min="4099" max="4099" width="8.875" customWidth="1"/>
    <col min="4100" max="4100" width="10.875" customWidth="1"/>
    <col min="4101" max="4101" width="13.125" customWidth="1"/>
    <col min="4102" max="4102" width="14" customWidth="1"/>
    <col min="4103" max="4103" width="9.625" customWidth="1"/>
    <col min="4104" max="4104" width="9.375" customWidth="1"/>
    <col min="4106" max="4106" width="10.625" customWidth="1"/>
    <col min="4108" max="4108" width="13.375" customWidth="1"/>
    <col min="4109" max="4109" width="9.875" customWidth="1"/>
    <col min="4110" max="4110" width="8.375" customWidth="1"/>
    <col min="4111" max="4111" width="5.875" customWidth="1"/>
    <col min="4349" max="4349" width="3.625" customWidth="1"/>
    <col min="4350" max="4350" width="13.125" customWidth="1"/>
    <col min="4351" max="4351" width="24.375" bestFit="1" customWidth="1"/>
    <col min="4352" max="4352" width="10.125" customWidth="1"/>
    <col min="4353" max="4354" width="9.875" customWidth="1"/>
    <col min="4355" max="4355" width="8.875" customWidth="1"/>
    <col min="4356" max="4356" width="10.875" customWidth="1"/>
    <col min="4357" max="4357" width="13.125" customWidth="1"/>
    <col min="4358" max="4358" width="14" customWidth="1"/>
    <col min="4359" max="4359" width="9.625" customWidth="1"/>
    <col min="4360" max="4360" width="9.375" customWidth="1"/>
    <col min="4362" max="4362" width="10.625" customWidth="1"/>
    <col min="4364" max="4364" width="13.375" customWidth="1"/>
    <col min="4365" max="4365" width="9.875" customWidth="1"/>
    <col min="4366" max="4366" width="8.375" customWidth="1"/>
    <col min="4367" max="4367" width="5.875" customWidth="1"/>
    <col min="4605" max="4605" width="3.625" customWidth="1"/>
    <col min="4606" max="4606" width="13.125" customWidth="1"/>
    <col min="4607" max="4607" width="24.375" bestFit="1" customWidth="1"/>
    <col min="4608" max="4608" width="10.125" customWidth="1"/>
    <col min="4609" max="4610" width="9.875" customWidth="1"/>
    <col min="4611" max="4611" width="8.875" customWidth="1"/>
    <col min="4612" max="4612" width="10.875" customWidth="1"/>
    <col min="4613" max="4613" width="13.125" customWidth="1"/>
    <col min="4614" max="4614" width="14" customWidth="1"/>
    <col min="4615" max="4615" width="9.625" customWidth="1"/>
    <col min="4616" max="4616" width="9.375" customWidth="1"/>
    <col min="4618" max="4618" width="10.625" customWidth="1"/>
    <col min="4620" max="4620" width="13.375" customWidth="1"/>
    <col min="4621" max="4621" width="9.875" customWidth="1"/>
    <col min="4622" max="4622" width="8.375" customWidth="1"/>
    <col min="4623" max="4623" width="5.875" customWidth="1"/>
    <col min="4861" max="4861" width="3.625" customWidth="1"/>
    <col min="4862" max="4862" width="13.125" customWidth="1"/>
    <col min="4863" max="4863" width="24.375" bestFit="1" customWidth="1"/>
    <col min="4864" max="4864" width="10.125" customWidth="1"/>
    <col min="4865" max="4866" width="9.875" customWidth="1"/>
    <col min="4867" max="4867" width="8.875" customWidth="1"/>
    <col min="4868" max="4868" width="10.875" customWidth="1"/>
    <col min="4869" max="4869" width="13.125" customWidth="1"/>
    <col min="4870" max="4870" width="14" customWidth="1"/>
    <col min="4871" max="4871" width="9.625" customWidth="1"/>
    <col min="4872" max="4872" width="9.375" customWidth="1"/>
    <col min="4874" max="4874" width="10.625" customWidth="1"/>
    <col min="4876" max="4876" width="13.375" customWidth="1"/>
    <col min="4877" max="4877" width="9.875" customWidth="1"/>
    <col min="4878" max="4878" width="8.375" customWidth="1"/>
    <col min="4879" max="4879" width="5.875" customWidth="1"/>
    <col min="5117" max="5117" width="3.625" customWidth="1"/>
    <col min="5118" max="5118" width="13.125" customWidth="1"/>
    <col min="5119" max="5119" width="24.375" bestFit="1" customWidth="1"/>
    <col min="5120" max="5120" width="10.125" customWidth="1"/>
    <col min="5121" max="5122" width="9.875" customWidth="1"/>
    <col min="5123" max="5123" width="8.875" customWidth="1"/>
    <col min="5124" max="5124" width="10.875" customWidth="1"/>
    <col min="5125" max="5125" width="13.125" customWidth="1"/>
    <col min="5126" max="5126" width="14" customWidth="1"/>
    <col min="5127" max="5127" width="9.625" customWidth="1"/>
    <col min="5128" max="5128" width="9.375" customWidth="1"/>
    <col min="5130" max="5130" width="10.625" customWidth="1"/>
    <col min="5132" max="5132" width="13.375" customWidth="1"/>
    <col min="5133" max="5133" width="9.875" customWidth="1"/>
    <col min="5134" max="5134" width="8.375" customWidth="1"/>
    <col min="5135" max="5135" width="5.875" customWidth="1"/>
    <col min="5373" max="5373" width="3.625" customWidth="1"/>
    <col min="5374" max="5374" width="13.125" customWidth="1"/>
    <col min="5375" max="5375" width="24.375" bestFit="1" customWidth="1"/>
    <col min="5376" max="5376" width="10.125" customWidth="1"/>
    <col min="5377" max="5378" width="9.875" customWidth="1"/>
    <col min="5379" max="5379" width="8.875" customWidth="1"/>
    <col min="5380" max="5380" width="10.875" customWidth="1"/>
    <col min="5381" max="5381" width="13.125" customWidth="1"/>
    <col min="5382" max="5382" width="14" customWidth="1"/>
    <col min="5383" max="5383" width="9.625" customWidth="1"/>
    <col min="5384" max="5384" width="9.375" customWidth="1"/>
    <col min="5386" max="5386" width="10.625" customWidth="1"/>
    <col min="5388" max="5388" width="13.375" customWidth="1"/>
    <col min="5389" max="5389" width="9.875" customWidth="1"/>
    <col min="5390" max="5390" width="8.375" customWidth="1"/>
    <col min="5391" max="5391" width="5.875" customWidth="1"/>
    <col min="5629" max="5629" width="3.625" customWidth="1"/>
    <col min="5630" max="5630" width="13.125" customWidth="1"/>
    <col min="5631" max="5631" width="24.375" bestFit="1" customWidth="1"/>
    <col min="5632" max="5632" width="10.125" customWidth="1"/>
    <col min="5633" max="5634" width="9.875" customWidth="1"/>
    <col min="5635" max="5635" width="8.875" customWidth="1"/>
    <col min="5636" max="5636" width="10.875" customWidth="1"/>
    <col min="5637" max="5637" width="13.125" customWidth="1"/>
    <col min="5638" max="5638" width="14" customWidth="1"/>
    <col min="5639" max="5639" width="9.625" customWidth="1"/>
    <col min="5640" max="5640" width="9.375" customWidth="1"/>
    <col min="5642" max="5642" width="10.625" customWidth="1"/>
    <col min="5644" max="5644" width="13.375" customWidth="1"/>
    <col min="5645" max="5645" width="9.875" customWidth="1"/>
    <col min="5646" max="5646" width="8.375" customWidth="1"/>
    <col min="5647" max="5647" width="5.875" customWidth="1"/>
    <col min="5885" max="5885" width="3.625" customWidth="1"/>
    <col min="5886" max="5886" width="13.125" customWidth="1"/>
    <col min="5887" max="5887" width="24.375" bestFit="1" customWidth="1"/>
    <col min="5888" max="5888" width="10.125" customWidth="1"/>
    <col min="5889" max="5890" width="9.875" customWidth="1"/>
    <col min="5891" max="5891" width="8.875" customWidth="1"/>
    <col min="5892" max="5892" width="10.875" customWidth="1"/>
    <col min="5893" max="5893" width="13.125" customWidth="1"/>
    <col min="5894" max="5894" width="14" customWidth="1"/>
    <col min="5895" max="5895" width="9.625" customWidth="1"/>
    <col min="5896" max="5896" width="9.375" customWidth="1"/>
    <col min="5898" max="5898" width="10.625" customWidth="1"/>
    <col min="5900" max="5900" width="13.375" customWidth="1"/>
    <col min="5901" max="5901" width="9.875" customWidth="1"/>
    <col min="5902" max="5902" width="8.375" customWidth="1"/>
    <col min="5903" max="5903" width="5.875" customWidth="1"/>
    <col min="6141" max="6141" width="3.625" customWidth="1"/>
    <col min="6142" max="6142" width="13.125" customWidth="1"/>
    <col min="6143" max="6143" width="24.375" bestFit="1" customWidth="1"/>
    <col min="6144" max="6144" width="10.125" customWidth="1"/>
    <col min="6145" max="6146" width="9.875" customWidth="1"/>
    <col min="6147" max="6147" width="8.875" customWidth="1"/>
    <col min="6148" max="6148" width="10.875" customWidth="1"/>
    <col min="6149" max="6149" width="13.125" customWidth="1"/>
    <col min="6150" max="6150" width="14" customWidth="1"/>
    <col min="6151" max="6151" width="9.625" customWidth="1"/>
    <col min="6152" max="6152" width="9.375" customWidth="1"/>
    <col min="6154" max="6154" width="10.625" customWidth="1"/>
    <col min="6156" max="6156" width="13.375" customWidth="1"/>
    <col min="6157" max="6157" width="9.875" customWidth="1"/>
    <col min="6158" max="6158" width="8.375" customWidth="1"/>
    <col min="6159" max="6159" width="5.875" customWidth="1"/>
    <col min="6397" max="6397" width="3.625" customWidth="1"/>
    <col min="6398" max="6398" width="13.125" customWidth="1"/>
    <col min="6399" max="6399" width="24.375" bestFit="1" customWidth="1"/>
    <col min="6400" max="6400" width="10.125" customWidth="1"/>
    <col min="6401" max="6402" width="9.875" customWidth="1"/>
    <col min="6403" max="6403" width="8.875" customWidth="1"/>
    <col min="6404" max="6404" width="10.875" customWidth="1"/>
    <col min="6405" max="6405" width="13.125" customWidth="1"/>
    <col min="6406" max="6406" width="14" customWidth="1"/>
    <col min="6407" max="6407" width="9.625" customWidth="1"/>
    <col min="6408" max="6408" width="9.375" customWidth="1"/>
    <col min="6410" max="6410" width="10.625" customWidth="1"/>
    <col min="6412" max="6412" width="13.375" customWidth="1"/>
    <col min="6413" max="6413" width="9.875" customWidth="1"/>
    <col min="6414" max="6414" width="8.375" customWidth="1"/>
    <col min="6415" max="6415" width="5.875" customWidth="1"/>
    <col min="6653" max="6653" width="3.625" customWidth="1"/>
    <col min="6654" max="6654" width="13.125" customWidth="1"/>
    <col min="6655" max="6655" width="24.375" bestFit="1" customWidth="1"/>
    <col min="6656" max="6656" width="10.125" customWidth="1"/>
    <col min="6657" max="6658" width="9.875" customWidth="1"/>
    <col min="6659" max="6659" width="8.875" customWidth="1"/>
    <col min="6660" max="6660" width="10.875" customWidth="1"/>
    <col min="6661" max="6661" width="13.125" customWidth="1"/>
    <col min="6662" max="6662" width="14" customWidth="1"/>
    <col min="6663" max="6663" width="9.625" customWidth="1"/>
    <col min="6664" max="6664" width="9.375" customWidth="1"/>
    <col min="6666" max="6666" width="10.625" customWidth="1"/>
    <col min="6668" max="6668" width="13.375" customWidth="1"/>
    <col min="6669" max="6669" width="9.875" customWidth="1"/>
    <col min="6670" max="6670" width="8.375" customWidth="1"/>
    <col min="6671" max="6671" width="5.875" customWidth="1"/>
    <col min="6909" max="6909" width="3.625" customWidth="1"/>
    <col min="6910" max="6910" width="13.125" customWidth="1"/>
    <col min="6911" max="6911" width="24.375" bestFit="1" customWidth="1"/>
    <col min="6912" max="6912" width="10.125" customWidth="1"/>
    <col min="6913" max="6914" width="9.875" customWidth="1"/>
    <col min="6915" max="6915" width="8.875" customWidth="1"/>
    <col min="6916" max="6916" width="10.875" customWidth="1"/>
    <col min="6917" max="6917" width="13.125" customWidth="1"/>
    <col min="6918" max="6918" width="14" customWidth="1"/>
    <col min="6919" max="6919" width="9.625" customWidth="1"/>
    <col min="6920" max="6920" width="9.375" customWidth="1"/>
    <col min="6922" max="6922" width="10.625" customWidth="1"/>
    <col min="6924" max="6924" width="13.375" customWidth="1"/>
    <col min="6925" max="6925" width="9.875" customWidth="1"/>
    <col min="6926" max="6926" width="8.375" customWidth="1"/>
    <col min="6927" max="6927" width="5.875" customWidth="1"/>
    <col min="7165" max="7165" width="3.625" customWidth="1"/>
    <col min="7166" max="7166" width="13.125" customWidth="1"/>
    <col min="7167" max="7167" width="24.375" bestFit="1" customWidth="1"/>
    <col min="7168" max="7168" width="10.125" customWidth="1"/>
    <col min="7169" max="7170" width="9.875" customWidth="1"/>
    <col min="7171" max="7171" width="8.875" customWidth="1"/>
    <col min="7172" max="7172" width="10.875" customWidth="1"/>
    <col min="7173" max="7173" width="13.125" customWidth="1"/>
    <col min="7174" max="7174" width="14" customWidth="1"/>
    <col min="7175" max="7175" width="9.625" customWidth="1"/>
    <col min="7176" max="7176" width="9.375" customWidth="1"/>
    <col min="7178" max="7178" width="10.625" customWidth="1"/>
    <col min="7180" max="7180" width="13.375" customWidth="1"/>
    <col min="7181" max="7181" width="9.875" customWidth="1"/>
    <col min="7182" max="7182" width="8.375" customWidth="1"/>
    <col min="7183" max="7183" width="5.875" customWidth="1"/>
    <col min="7421" max="7421" width="3.625" customWidth="1"/>
    <col min="7422" max="7422" width="13.125" customWidth="1"/>
    <col min="7423" max="7423" width="24.375" bestFit="1" customWidth="1"/>
    <col min="7424" max="7424" width="10.125" customWidth="1"/>
    <col min="7425" max="7426" width="9.875" customWidth="1"/>
    <col min="7427" max="7427" width="8.875" customWidth="1"/>
    <col min="7428" max="7428" width="10.875" customWidth="1"/>
    <col min="7429" max="7429" width="13.125" customWidth="1"/>
    <col min="7430" max="7430" width="14" customWidth="1"/>
    <col min="7431" max="7431" width="9.625" customWidth="1"/>
    <col min="7432" max="7432" width="9.375" customWidth="1"/>
    <col min="7434" max="7434" width="10.625" customWidth="1"/>
    <col min="7436" max="7436" width="13.375" customWidth="1"/>
    <col min="7437" max="7437" width="9.875" customWidth="1"/>
    <col min="7438" max="7438" width="8.375" customWidth="1"/>
    <col min="7439" max="7439" width="5.875" customWidth="1"/>
    <col min="7677" max="7677" width="3.625" customWidth="1"/>
    <col min="7678" max="7678" width="13.125" customWidth="1"/>
    <col min="7679" max="7679" width="24.375" bestFit="1" customWidth="1"/>
    <col min="7680" max="7680" width="10.125" customWidth="1"/>
    <col min="7681" max="7682" width="9.875" customWidth="1"/>
    <col min="7683" max="7683" width="8.875" customWidth="1"/>
    <col min="7684" max="7684" width="10.875" customWidth="1"/>
    <col min="7685" max="7685" width="13.125" customWidth="1"/>
    <col min="7686" max="7686" width="14" customWidth="1"/>
    <col min="7687" max="7687" width="9.625" customWidth="1"/>
    <col min="7688" max="7688" width="9.375" customWidth="1"/>
    <col min="7690" max="7690" width="10.625" customWidth="1"/>
    <col min="7692" max="7692" width="13.375" customWidth="1"/>
    <col min="7693" max="7693" width="9.875" customWidth="1"/>
    <col min="7694" max="7694" width="8.375" customWidth="1"/>
    <col min="7695" max="7695" width="5.875" customWidth="1"/>
    <col min="7933" max="7933" width="3.625" customWidth="1"/>
    <col min="7934" max="7934" width="13.125" customWidth="1"/>
    <col min="7935" max="7935" width="24.375" bestFit="1" customWidth="1"/>
    <col min="7936" max="7936" width="10.125" customWidth="1"/>
    <col min="7937" max="7938" width="9.875" customWidth="1"/>
    <col min="7939" max="7939" width="8.875" customWidth="1"/>
    <col min="7940" max="7940" width="10.875" customWidth="1"/>
    <col min="7941" max="7941" width="13.125" customWidth="1"/>
    <col min="7942" max="7942" width="14" customWidth="1"/>
    <col min="7943" max="7943" width="9.625" customWidth="1"/>
    <col min="7944" max="7944" width="9.375" customWidth="1"/>
    <col min="7946" max="7946" width="10.625" customWidth="1"/>
    <col min="7948" max="7948" width="13.375" customWidth="1"/>
    <col min="7949" max="7949" width="9.875" customWidth="1"/>
    <col min="7950" max="7950" width="8.375" customWidth="1"/>
    <col min="7951" max="7951" width="5.875" customWidth="1"/>
    <col min="8189" max="8189" width="3.625" customWidth="1"/>
    <col min="8190" max="8190" width="13.125" customWidth="1"/>
    <col min="8191" max="8191" width="24.375" bestFit="1" customWidth="1"/>
    <col min="8192" max="8192" width="10.125" customWidth="1"/>
    <col min="8193" max="8194" width="9.875" customWidth="1"/>
    <col min="8195" max="8195" width="8.875" customWidth="1"/>
    <col min="8196" max="8196" width="10.875" customWidth="1"/>
    <col min="8197" max="8197" width="13.125" customWidth="1"/>
    <col min="8198" max="8198" width="14" customWidth="1"/>
    <col min="8199" max="8199" width="9.625" customWidth="1"/>
    <col min="8200" max="8200" width="9.375" customWidth="1"/>
    <col min="8202" max="8202" width="10.625" customWidth="1"/>
    <col min="8204" max="8204" width="13.375" customWidth="1"/>
    <col min="8205" max="8205" width="9.875" customWidth="1"/>
    <col min="8206" max="8206" width="8.375" customWidth="1"/>
    <col min="8207" max="8207" width="5.875" customWidth="1"/>
    <col min="8445" max="8445" width="3.625" customWidth="1"/>
    <col min="8446" max="8446" width="13.125" customWidth="1"/>
    <col min="8447" max="8447" width="24.375" bestFit="1" customWidth="1"/>
    <col min="8448" max="8448" width="10.125" customWidth="1"/>
    <col min="8449" max="8450" width="9.875" customWidth="1"/>
    <col min="8451" max="8451" width="8.875" customWidth="1"/>
    <col min="8452" max="8452" width="10.875" customWidth="1"/>
    <col min="8453" max="8453" width="13.125" customWidth="1"/>
    <col min="8454" max="8454" width="14" customWidth="1"/>
    <col min="8455" max="8455" width="9.625" customWidth="1"/>
    <col min="8456" max="8456" width="9.375" customWidth="1"/>
    <col min="8458" max="8458" width="10.625" customWidth="1"/>
    <col min="8460" max="8460" width="13.375" customWidth="1"/>
    <col min="8461" max="8461" width="9.875" customWidth="1"/>
    <col min="8462" max="8462" width="8.375" customWidth="1"/>
    <col min="8463" max="8463" width="5.875" customWidth="1"/>
    <col min="8701" max="8701" width="3.625" customWidth="1"/>
    <col min="8702" max="8702" width="13.125" customWidth="1"/>
    <col min="8703" max="8703" width="24.375" bestFit="1" customWidth="1"/>
    <col min="8704" max="8704" width="10.125" customWidth="1"/>
    <col min="8705" max="8706" width="9.875" customWidth="1"/>
    <col min="8707" max="8707" width="8.875" customWidth="1"/>
    <col min="8708" max="8708" width="10.875" customWidth="1"/>
    <col min="8709" max="8709" width="13.125" customWidth="1"/>
    <col min="8710" max="8710" width="14" customWidth="1"/>
    <col min="8711" max="8711" width="9.625" customWidth="1"/>
    <col min="8712" max="8712" width="9.375" customWidth="1"/>
    <col min="8714" max="8714" width="10.625" customWidth="1"/>
    <col min="8716" max="8716" width="13.375" customWidth="1"/>
    <col min="8717" max="8717" width="9.875" customWidth="1"/>
    <col min="8718" max="8718" width="8.375" customWidth="1"/>
    <col min="8719" max="8719" width="5.875" customWidth="1"/>
    <col min="8957" max="8957" width="3.625" customWidth="1"/>
    <col min="8958" max="8958" width="13.125" customWidth="1"/>
    <col min="8959" max="8959" width="24.375" bestFit="1" customWidth="1"/>
    <col min="8960" max="8960" width="10.125" customWidth="1"/>
    <col min="8961" max="8962" width="9.875" customWidth="1"/>
    <col min="8963" max="8963" width="8.875" customWidth="1"/>
    <col min="8964" max="8964" width="10.875" customWidth="1"/>
    <col min="8965" max="8965" width="13.125" customWidth="1"/>
    <col min="8966" max="8966" width="14" customWidth="1"/>
    <col min="8967" max="8967" width="9.625" customWidth="1"/>
    <col min="8968" max="8968" width="9.375" customWidth="1"/>
    <col min="8970" max="8970" width="10.625" customWidth="1"/>
    <col min="8972" max="8972" width="13.375" customWidth="1"/>
    <col min="8973" max="8973" width="9.875" customWidth="1"/>
    <col min="8974" max="8974" width="8.375" customWidth="1"/>
    <col min="8975" max="8975" width="5.875" customWidth="1"/>
    <col min="9213" max="9213" width="3.625" customWidth="1"/>
    <col min="9214" max="9214" width="13.125" customWidth="1"/>
    <col min="9215" max="9215" width="24.375" bestFit="1" customWidth="1"/>
    <col min="9216" max="9216" width="10.125" customWidth="1"/>
    <col min="9217" max="9218" width="9.875" customWidth="1"/>
    <col min="9219" max="9219" width="8.875" customWidth="1"/>
    <col min="9220" max="9220" width="10.875" customWidth="1"/>
    <col min="9221" max="9221" width="13.125" customWidth="1"/>
    <col min="9222" max="9222" width="14" customWidth="1"/>
    <col min="9223" max="9223" width="9.625" customWidth="1"/>
    <col min="9224" max="9224" width="9.375" customWidth="1"/>
    <col min="9226" max="9226" width="10.625" customWidth="1"/>
    <col min="9228" max="9228" width="13.375" customWidth="1"/>
    <col min="9229" max="9229" width="9.875" customWidth="1"/>
    <col min="9230" max="9230" width="8.375" customWidth="1"/>
    <col min="9231" max="9231" width="5.875" customWidth="1"/>
    <col min="9469" max="9469" width="3.625" customWidth="1"/>
    <col min="9470" max="9470" width="13.125" customWidth="1"/>
    <col min="9471" max="9471" width="24.375" bestFit="1" customWidth="1"/>
    <col min="9472" max="9472" width="10.125" customWidth="1"/>
    <col min="9473" max="9474" width="9.875" customWidth="1"/>
    <col min="9475" max="9475" width="8.875" customWidth="1"/>
    <col min="9476" max="9476" width="10.875" customWidth="1"/>
    <col min="9477" max="9477" width="13.125" customWidth="1"/>
    <col min="9478" max="9478" width="14" customWidth="1"/>
    <col min="9479" max="9479" width="9.625" customWidth="1"/>
    <col min="9480" max="9480" width="9.375" customWidth="1"/>
    <col min="9482" max="9482" width="10.625" customWidth="1"/>
    <col min="9484" max="9484" width="13.375" customWidth="1"/>
    <col min="9485" max="9485" width="9.875" customWidth="1"/>
    <col min="9486" max="9486" width="8.375" customWidth="1"/>
    <col min="9487" max="9487" width="5.875" customWidth="1"/>
    <col min="9725" max="9725" width="3.625" customWidth="1"/>
    <col min="9726" max="9726" width="13.125" customWidth="1"/>
    <col min="9727" max="9727" width="24.375" bestFit="1" customWidth="1"/>
    <col min="9728" max="9728" width="10.125" customWidth="1"/>
    <col min="9729" max="9730" width="9.875" customWidth="1"/>
    <col min="9731" max="9731" width="8.875" customWidth="1"/>
    <col min="9732" max="9732" width="10.875" customWidth="1"/>
    <col min="9733" max="9733" width="13.125" customWidth="1"/>
    <col min="9734" max="9734" width="14" customWidth="1"/>
    <col min="9735" max="9735" width="9.625" customWidth="1"/>
    <col min="9736" max="9736" width="9.375" customWidth="1"/>
    <col min="9738" max="9738" width="10.625" customWidth="1"/>
    <col min="9740" max="9740" width="13.375" customWidth="1"/>
    <col min="9741" max="9741" width="9.875" customWidth="1"/>
    <col min="9742" max="9742" width="8.375" customWidth="1"/>
    <col min="9743" max="9743" width="5.875" customWidth="1"/>
    <col min="9981" max="9981" width="3.625" customWidth="1"/>
    <col min="9982" max="9982" width="13.125" customWidth="1"/>
    <col min="9983" max="9983" width="24.375" bestFit="1" customWidth="1"/>
    <col min="9984" max="9984" width="10.125" customWidth="1"/>
    <col min="9985" max="9986" width="9.875" customWidth="1"/>
    <col min="9987" max="9987" width="8.875" customWidth="1"/>
    <col min="9988" max="9988" width="10.875" customWidth="1"/>
    <col min="9989" max="9989" width="13.125" customWidth="1"/>
    <col min="9990" max="9990" width="14" customWidth="1"/>
    <col min="9991" max="9991" width="9.625" customWidth="1"/>
    <col min="9992" max="9992" width="9.375" customWidth="1"/>
    <col min="9994" max="9994" width="10.625" customWidth="1"/>
    <col min="9996" max="9996" width="13.375" customWidth="1"/>
    <col min="9997" max="9997" width="9.875" customWidth="1"/>
    <col min="9998" max="9998" width="8.375" customWidth="1"/>
    <col min="9999" max="9999" width="5.875" customWidth="1"/>
    <col min="10237" max="10237" width="3.625" customWidth="1"/>
    <col min="10238" max="10238" width="13.125" customWidth="1"/>
    <col min="10239" max="10239" width="24.375" bestFit="1" customWidth="1"/>
    <col min="10240" max="10240" width="10.125" customWidth="1"/>
    <col min="10241" max="10242" width="9.875" customWidth="1"/>
    <col min="10243" max="10243" width="8.875" customWidth="1"/>
    <col min="10244" max="10244" width="10.875" customWidth="1"/>
    <col min="10245" max="10245" width="13.125" customWidth="1"/>
    <col min="10246" max="10246" width="14" customWidth="1"/>
    <col min="10247" max="10247" width="9.625" customWidth="1"/>
    <col min="10248" max="10248" width="9.375" customWidth="1"/>
    <col min="10250" max="10250" width="10.625" customWidth="1"/>
    <col min="10252" max="10252" width="13.375" customWidth="1"/>
    <col min="10253" max="10253" width="9.875" customWidth="1"/>
    <col min="10254" max="10254" width="8.375" customWidth="1"/>
    <col min="10255" max="10255" width="5.875" customWidth="1"/>
    <col min="10493" max="10493" width="3.625" customWidth="1"/>
    <col min="10494" max="10494" width="13.125" customWidth="1"/>
    <col min="10495" max="10495" width="24.375" bestFit="1" customWidth="1"/>
    <col min="10496" max="10496" width="10.125" customWidth="1"/>
    <col min="10497" max="10498" width="9.875" customWidth="1"/>
    <col min="10499" max="10499" width="8.875" customWidth="1"/>
    <col min="10500" max="10500" width="10.875" customWidth="1"/>
    <col min="10501" max="10501" width="13.125" customWidth="1"/>
    <col min="10502" max="10502" width="14" customWidth="1"/>
    <col min="10503" max="10503" width="9.625" customWidth="1"/>
    <col min="10504" max="10504" width="9.375" customWidth="1"/>
    <col min="10506" max="10506" width="10.625" customWidth="1"/>
    <col min="10508" max="10508" width="13.375" customWidth="1"/>
    <col min="10509" max="10509" width="9.875" customWidth="1"/>
    <col min="10510" max="10510" width="8.375" customWidth="1"/>
    <col min="10511" max="10511" width="5.875" customWidth="1"/>
    <col min="10749" max="10749" width="3.625" customWidth="1"/>
    <col min="10750" max="10750" width="13.125" customWidth="1"/>
    <col min="10751" max="10751" width="24.375" bestFit="1" customWidth="1"/>
    <col min="10752" max="10752" width="10.125" customWidth="1"/>
    <col min="10753" max="10754" width="9.875" customWidth="1"/>
    <col min="10755" max="10755" width="8.875" customWidth="1"/>
    <col min="10756" max="10756" width="10.875" customWidth="1"/>
    <col min="10757" max="10757" width="13.125" customWidth="1"/>
    <col min="10758" max="10758" width="14" customWidth="1"/>
    <col min="10759" max="10759" width="9.625" customWidth="1"/>
    <col min="10760" max="10760" width="9.375" customWidth="1"/>
    <col min="10762" max="10762" width="10.625" customWidth="1"/>
    <col min="10764" max="10764" width="13.375" customWidth="1"/>
    <col min="10765" max="10765" width="9.875" customWidth="1"/>
    <col min="10766" max="10766" width="8.375" customWidth="1"/>
    <col min="10767" max="10767" width="5.875" customWidth="1"/>
    <col min="11005" max="11005" width="3.625" customWidth="1"/>
    <col min="11006" max="11006" width="13.125" customWidth="1"/>
    <col min="11007" max="11007" width="24.375" bestFit="1" customWidth="1"/>
    <col min="11008" max="11008" width="10.125" customWidth="1"/>
    <col min="11009" max="11010" width="9.875" customWidth="1"/>
    <col min="11011" max="11011" width="8.875" customWidth="1"/>
    <col min="11012" max="11012" width="10.875" customWidth="1"/>
    <col min="11013" max="11013" width="13.125" customWidth="1"/>
    <col min="11014" max="11014" width="14" customWidth="1"/>
    <col min="11015" max="11015" width="9.625" customWidth="1"/>
    <col min="11016" max="11016" width="9.375" customWidth="1"/>
    <col min="11018" max="11018" width="10.625" customWidth="1"/>
    <col min="11020" max="11020" width="13.375" customWidth="1"/>
    <col min="11021" max="11021" width="9.875" customWidth="1"/>
    <col min="11022" max="11022" width="8.375" customWidth="1"/>
    <col min="11023" max="11023" width="5.875" customWidth="1"/>
    <col min="11261" max="11261" width="3.625" customWidth="1"/>
    <col min="11262" max="11262" width="13.125" customWidth="1"/>
    <col min="11263" max="11263" width="24.375" bestFit="1" customWidth="1"/>
    <col min="11264" max="11264" width="10.125" customWidth="1"/>
    <col min="11265" max="11266" width="9.875" customWidth="1"/>
    <col min="11267" max="11267" width="8.875" customWidth="1"/>
    <col min="11268" max="11268" width="10.875" customWidth="1"/>
    <col min="11269" max="11269" width="13.125" customWidth="1"/>
    <col min="11270" max="11270" width="14" customWidth="1"/>
    <col min="11271" max="11271" width="9.625" customWidth="1"/>
    <col min="11272" max="11272" width="9.375" customWidth="1"/>
    <col min="11274" max="11274" width="10.625" customWidth="1"/>
    <col min="11276" max="11276" width="13.375" customWidth="1"/>
    <col min="11277" max="11277" width="9.875" customWidth="1"/>
    <col min="11278" max="11278" width="8.375" customWidth="1"/>
    <col min="11279" max="11279" width="5.875" customWidth="1"/>
    <col min="11517" max="11517" width="3.625" customWidth="1"/>
    <col min="11518" max="11518" width="13.125" customWidth="1"/>
    <col min="11519" max="11519" width="24.375" bestFit="1" customWidth="1"/>
    <col min="11520" max="11520" width="10.125" customWidth="1"/>
    <col min="11521" max="11522" width="9.875" customWidth="1"/>
    <col min="11523" max="11523" width="8.875" customWidth="1"/>
    <col min="11524" max="11524" width="10.875" customWidth="1"/>
    <col min="11525" max="11525" width="13.125" customWidth="1"/>
    <col min="11526" max="11526" width="14" customWidth="1"/>
    <col min="11527" max="11527" width="9.625" customWidth="1"/>
    <col min="11528" max="11528" width="9.375" customWidth="1"/>
    <col min="11530" max="11530" width="10.625" customWidth="1"/>
    <col min="11532" max="11532" width="13.375" customWidth="1"/>
    <col min="11533" max="11533" width="9.875" customWidth="1"/>
    <col min="11534" max="11534" width="8.375" customWidth="1"/>
    <col min="11535" max="11535" width="5.875" customWidth="1"/>
    <col min="11773" max="11773" width="3.625" customWidth="1"/>
    <col min="11774" max="11774" width="13.125" customWidth="1"/>
    <col min="11775" max="11775" width="24.375" bestFit="1" customWidth="1"/>
    <col min="11776" max="11776" width="10.125" customWidth="1"/>
    <col min="11777" max="11778" width="9.875" customWidth="1"/>
    <col min="11779" max="11779" width="8.875" customWidth="1"/>
    <col min="11780" max="11780" width="10.875" customWidth="1"/>
    <col min="11781" max="11781" width="13.125" customWidth="1"/>
    <col min="11782" max="11782" width="14" customWidth="1"/>
    <col min="11783" max="11783" width="9.625" customWidth="1"/>
    <col min="11784" max="11784" width="9.375" customWidth="1"/>
    <col min="11786" max="11786" width="10.625" customWidth="1"/>
    <col min="11788" max="11788" width="13.375" customWidth="1"/>
    <col min="11789" max="11789" width="9.875" customWidth="1"/>
    <col min="11790" max="11790" width="8.375" customWidth="1"/>
    <col min="11791" max="11791" width="5.875" customWidth="1"/>
    <col min="12029" max="12029" width="3.625" customWidth="1"/>
    <col min="12030" max="12030" width="13.125" customWidth="1"/>
    <col min="12031" max="12031" width="24.375" bestFit="1" customWidth="1"/>
    <col min="12032" max="12032" width="10.125" customWidth="1"/>
    <col min="12033" max="12034" width="9.875" customWidth="1"/>
    <col min="12035" max="12035" width="8.875" customWidth="1"/>
    <col min="12036" max="12036" width="10.875" customWidth="1"/>
    <col min="12037" max="12037" width="13.125" customWidth="1"/>
    <col min="12038" max="12038" width="14" customWidth="1"/>
    <col min="12039" max="12039" width="9.625" customWidth="1"/>
    <col min="12040" max="12040" width="9.375" customWidth="1"/>
    <col min="12042" max="12042" width="10.625" customWidth="1"/>
    <col min="12044" max="12044" width="13.375" customWidth="1"/>
    <col min="12045" max="12045" width="9.875" customWidth="1"/>
    <col min="12046" max="12046" width="8.375" customWidth="1"/>
    <col min="12047" max="12047" width="5.875" customWidth="1"/>
    <col min="12285" max="12285" width="3.625" customWidth="1"/>
    <col min="12286" max="12286" width="13.125" customWidth="1"/>
    <col min="12287" max="12287" width="24.375" bestFit="1" customWidth="1"/>
    <col min="12288" max="12288" width="10.125" customWidth="1"/>
    <col min="12289" max="12290" width="9.875" customWidth="1"/>
    <col min="12291" max="12291" width="8.875" customWidth="1"/>
    <col min="12292" max="12292" width="10.875" customWidth="1"/>
    <col min="12293" max="12293" width="13.125" customWidth="1"/>
    <col min="12294" max="12294" width="14" customWidth="1"/>
    <col min="12295" max="12295" width="9.625" customWidth="1"/>
    <col min="12296" max="12296" width="9.375" customWidth="1"/>
    <col min="12298" max="12298" width="10.625" customWidth="1"/>
    <col min="12300" max="12300" width="13.375" customWidth="1"/>
    <col min="12301" max="12301" width="9.875" customWidth="1"/>
    <col min="12302" max="12302" width="8.375" customWidth="1"/>
    <col min="12303" max="12303" width="5.875" customWidth="1"/>
    <col min="12541" max="12541" width="3.625" customWidth="1"/>
    <col min="12542" max="12542" width="13.125" customWidth="1"/>
    <col min="12543" max="12543" width="24.375" bestFit="1" customWidth="1"/>
    <col min="12544" max="12544" width="10.125" customWidth="1"/>
    <col min="12545" max="12546" width="9.875" customWidth="1"/>
    <col min="12547" max="12547" width="8.875" customWidth="1"/>
    <col min="12548" max="12548" width="10.875" customWidth="1"/>
    <col min="12549" max="12549" width="13.125" customWidth="1"/>
    <col min="12550" max="12550" width="14" customWidth="1"/>
    <col min="12551" max="12551" width="9.625" customWidth="1"/>
    <col min="12552" max="12552" width="9.375" customWidth="1"/>
    <col min="12554" max="12554" width="10.625" customWidth="1"/>
    <col min="12556" max="12556" width="13.375" customWidth="1"/>
    <col min="12557" max="12557" width="9.875" customWidth="1"/>
    <col min="12558" max="12558" width="8.375" customWidth="1"/>
    <col min="12559" max="12559" width="5.875" customWidth="1"/>
    <col min="12797" max="12797" width="3.625" customWidth="1"/>
    <col min="12798" max="12798" width="13.125" customWidth="1"/>
    <col min="12799" max="12799" width="24.375" bestFit="1" customWidth="1"/>
    <col min="12800" max="12800" width="10.125" customWidth="1"/>
    <col min="12801" max="12802" width="9.875" customWidth="1"/>
    <col min="12803" max="12803" width="8.875" customWidth="1"/>
    <col min="12804" max="12804" width="10.875" customWidth="1"/>
    <col min="12805" max="12805" width="13.125" customWidth="1"/>
    <col min="12806" max="12806" width="14" customWidth="1"/>
    <col min="12807" max="12807" width="9.625" customWidth="1"/>
    <col min="12808" max="12808" width="9.375" customWidth="1"/>
    <col min="12810" max="12810" width="10.625" customWidth="1"/>
    <col min="12812" max="12812" width="13.375" customWidth="1"/>
    <col min="12813" max="12813" width="9.875" customWidth="1"/>
    <col min="12814" max="12814" width="8.375" customWidth="1"/>
    <col min="12815" max="12815" width="5.875" customWidth="1"/>
    <col min="13053" max="13053" width="3.625" customWidth="1"/>
    <col min="13054" max="13054" width="13.125" customWidth="1"/>
    <col min="13055" max="13055" width="24.375" bestFit="1" customWidth="1"/>
    <col min="13056" max="13056" width="10.125" customWidth="1"/>
    <col min="13057" max="13058" width="9.875" customWidth="1"/>
    <col min="13059" max="13059" width="8.875" customWidth="1"/>
    <col min="13060" max="13060" width="10.875" customWidth="1"/>
    <col min="13061" max="13061" width="13.125" customWidth="1"/>
    <col min="13062" max="13062" width="14" customWidth="1"/>
    <col min="13063" max="13063" width="9.625" customWidth="1"/>
    <col min="13064" max="13064" width="9.375" customWidth="1"/>
    <col min="13066" max="13066" width="10.625" customWidth="1"/>
    <col min="13068" max="13068" width="13.375" customWidth="1"/>
    <col min="13069" max="13069" width="9.875" customWidth="1"/>
    <col min="13070" max="13070" width="8.375" customWidth="1"/>
    <col min="13071" max="13071" width="5.875" customWidth="1"/>
    <col min="13309" max="13309" width="3.625" customWidth="1"/>
    <col min="13310" max="13310" width="13.125" customWidth="1"/>
    <col min="13311" max="13311" width="24.375" bestFit="1" customWidth="1"/>
    <col min="13312" max="13312" width="10.125" customWidth="1"/>
    <col min="13313" max="13314" width="9.875" customWidth="1"/>
    <col min="13315" max="13315" width="8.875" customWidth="1"/>
    <col min="13316" max="13316" width="10.875" customWidth="1"/>
    <col min="13317" max="13317" width="13.125" customWidth="1"/>
    <col min="13318" max="13318" width="14" customWidth="1"/>
    <col min="13319" max="13319" width="9.625" customWidth="1"/>
    <col min="13320" max="13320" width="9.375" customWidth="1"/>
    <col min="13322" max="13322" width="10.625" customWidth="1"/>
    <col min="13324" max="13324" width="13.375" customWidth="1"/>
    <col min="13325" max="13325" width="9.875" customWidth="1"/>
    <col min="13326" max="13326" width="8.375" customWidth="1"/>
    <col min="13327" max="13327" width="5.875" customWidth="1"/>
    <col min="13565" max="13565" width="3.625" customWidth="1"/>
    <col min="13566" max="13566" width="13.125" customWidth="1"/>
    <col min="13567" max="13567" width="24.375" bestFit="1" customWidth="1"/>
    <col min="13568" max="13568" width="10.125" customWidth="1"/>
    <col min="13569" max="13570" width="9.875" customWidth="1"/>
    <col min="13571" max="13571" width="8.875" customWidth="1"/>
    <col min="13572" max="13572" width="10.875" customWidth="1"/>
    <col min="13573" max="13573" width="13.125" customWidth="1"/>
    <col min="13574" max="13574" width="14" customWidth="1"/>
    <col min="13575" max="13575" width="9.625" customWidth="1"/>
    <col min="13576" max="13576" width="9.375" customWidth="1"/>
    <col min="13578" max="13578" width="10.625" customWidth="1"/>
    <col min="13580" max="13580" width="13.375" customWidth="1"/>
    <col min="13581" max="13581" width="9.875" customWidth="1"/>
    <col min="13582" max="13582" width="8.375" customWidth="1"/>
    <col min="13583" max="13583" width="5.875" customWidth="1"/>
    <col min="13821" max="13821" width="3.625" customWidth="1"/>
    <col min="13822" max="13822" width="13.125" customWidth="1"/>
    <col min="13823" max="13823" width="24.375" bestFit="1" customWidth="1"/>
    <col min="13824" max="13824" width="10.125" customWidth="1"/>
    <col min="13825" max="13826" width="9.875" customWidth="1"/>
    <col min="13827" max="13827" width="8.875" customWidth="1"/>
    <col min="13828" max="13828" width="10.875" customWidth="1"/>
    <col min="13829" max="13829" width="13.125" customWidth="1"/>
    <col min="13830" max="13830" width="14" customWidth="1"/>
    <col min="13831" max="13831" width="9.625" customWidth="1"/>
    <col min="13832" max="13832" width="9.375" customWidth="1"/>
    <col min="13834" max="13834" width="10.625" customWidth="1"/>
    <col min="13836" max="13836" width="13.375" customWidth="1"/>
    <col min="13837" max="13837" width="9.875" customWidth="1"/>
    <col min="13838" max="13838" width="8.375" customWidth="1"/>
    <col min="13839" max="13839" width="5.875" customWidth="1"/>
    <col min="14077" max="14077" width="3.625" customWidth="1"/>
    <col min="14078" max="14078" width="13.125" customWidth="1"/>
    <col min="14079" max="14079" width="24.375" bestFit="1" customWidth="1"/>
    <col min="14080" max="14080" width="10.125" customWidth="1"/>
    <col min="14081" max="14082" width="9.875" customWidth="1"/>
    <col min="14083" max="14083" width="8.875" customWidth="1"/>
    <col min="14084" max="14084" width="10.875" customWidth="1"/>
    <col min="14085" max="14085" width="13.125" customWidth="1"/>
    <col min="14086" max="14086" width="14" customWidth="1"/>
    <col min="14087" max="14087" width="9.625" customWidth="1"/>
    <col min="14088" max="14088" width="9.375" customWidth="1"/>
    <col min="14090" max="14090" width="10.625" customWidth="1"/>
    <col min="14092" max="14092" width="13.375" customWidth="1"/>
    <col min="14093" max="14093" width="9.875" customWidth="1"/>
    <col min="14094" max="14094" width="8.375" customWidth="1"/>
    <col min="14095" max="14095" width="5.875" customWidth="1"/>
    <col min="14333" max="14333" width="3.625" customWidth="1"/>
    <col min="14334" max="14334" width="13.125" customWidth="1"/>
    <col min="14335" max="14335" width="24.375" bestFit="1" customWidth="1"/>
    <col min="14336" max="14336" width="10.125" customWidth="1"/>
    <col min="14337" max="14338" width="9.875" customWidth="1"/>
    <col min="14339" max="14339" width="8.875" customWidth="1"/>
    <col min="14340" max="14340" width="10.875" customWidth="1"/>
    <col min="14341" max="14341" width="13.125" customWidth="1"/>
    <col min="14342" max="14342" width="14" customWidth="1"/>
    <col min="14343" max="14343" width="9.625" customWidth="1"/>
    <col min="14344" max="14344" width="9.375" customWidth="1"/>
    <col min="14346" max="14346" width="10.625" customWidth="1"/>
    <col min="14348" max="14348" width="13.375" customWidth="1"/>
    <col min="14349" max="14349" width="9.875" customWidth="1"/>
    <col min="14350" max="14350" width="8.375" customWidth="1"/>
    <col min="14351" max="14351" width="5.875" customWidth="1"/>
    <col min="14589" max="14589" width="3.625" customWidth="1"/>
    <col min="14590" max="14590" width="13.125" customWidth="1"/>
    <col min="14591" max="14591" width="24.375" bestFit="1" customWidth="1"/>
    <col min="14592" max="14592" width="10.125" customWidth="1"/>
    <col min="14593" max="14594" width="9.875" customWidth="1"/>
    <col min="14595" max="14595" width="8.875" customWidth="1"/>
    <col min="14596" max="14596" width="10.875" customWidth="1"/>
    <col min="14597" max="14597" width="13.125" customWidth="1"/>
    <col min="14598" max="14598" width="14" customWidth="1"/>
    <col min="14599" max="14599" width="9.625" customWidth="1"/>
    <col min="14600" max="14600" width="9.375" customWidth="1"/>
    <col min="14602" max="14602" width="10.625" customWidth="1"/>
    <col min="14604" max="14604" width="13.375" customWidth="1"/>
    <col min="14605" max="14605" width="9.875" customWidth="1"/>
    <col min="14606" max="14606" width="8.375" customWidth="1"/>
    <col min="14607" max="14607" width="5.875" customWidth="1"/>
    <col min="14845" max="14845" width="3.625" customWidth="1"/>
    <col min="14846" max="14846" width="13.125" customWidth="1"/>
    <col min="14847" max="14847" width="24.375" bestFit="1" customWidth="1"/>
    <col min="14848" max="14848" width="10.125" customWidth="1"/>
    <col min="14849" max="14850" width="9.875" customWidth="1"/>
    <col min="14851" max="14851" width="8.875" customWidth="1"/>
    <col min="14852" max="14852" width="10.875" customWidth="1"/>
    <col min="14853" max="14853" width="13.125" customWidth="1"/>
    <col min="14854" max="14854" width="14" customWidth="1"/>
    <col min="14855" max="14855" width="9.625" customWidth="1"/>
    <col min="14856" max="14856" width="9.375" customWidth="1"/>
    <col min="14858" max="14858" width="10.625" customWidth="1"/>
    <col min="14860" max="14860" width="13.375" customWidth="1"/>
    <col min="14861" max="14861" width="9.875" customWidth="1"/>
    <col min="14862" max="14862" width="8.375" customWidth="1"/>
    <col min="14863" max="14863" width="5.875" customWidth="1"/>
    <col min="15101" max="15101" width="3.625" customWidth="1"/>
    <col min="15102" max="15102" width="13.125" customWidth="1"/>
    <col min="15103" max="15103" width="24.375" bestFit="1" customWidth="1"/>
    <col min="15104" max="15104" width="10.125" customWidth="1"/>
    <col min="15105" max="15106" width="9.875" customWidth="1"/>
    <col min="15107" max="15107" width="8.875" customWidth="1"/>
    <col min="15108" max="15108" width="10.875" customWidth="1"/>
    <col min="15109" max="15109" width="13.125" customWidth="1"/>
    <col min="15110" max="15110" width="14" customWidth="1"/>
    <col min="15111" max="15111" width="9.625" customWidth="1"/>
    <col min="15112" max="15112" width="9.375" customWidth="1"/>
    <col min="15114" max="15114" width="10.625" customWidth="1"/>
    <col min="15116" max="15116" width="13.375" customWidth="1"/>
    <col min="15117" max="15117" width="9.875" customWidth="1"/>
    <col min="15118" max="15118" width="8.375" customWidth="1"/>
    <col min="15119" max="15119" width="5.875" customWidth="1"/>
    <col min="15357" max="15357" width="3.625" customWidth="1"/>
    <col min="15358" max="15358" width="13.125" customWidth="1"/>
    <col min="15359" max="15359" width="24.375" bestFit="1" customWidth="1"/>
    <col min="15360" max="15360" width="10.125" customWidth="1"/>
    <col min="15361" max="15362" width="9.875" customWidth="1"/>
    <col min="15363" max="15363" width="8.875" customWidth="1"/>
    <col min="15364" max="15364" width="10.875" customWidth="1"/>
    <col min="15365" max="15365" width="13.125" customWidth="1"/>
    <col min="15366" max="15366" width="14" customWidth="1"/>
    <col min="15367" max="15367" width="9.625" customWidth="1"/>
    <col min="15368" max="15368" width="9.375" customWidth="1"/>
    <col min="15370" max="15370" width="10.625" customWidth="1"/>
    <col min="15372" max="15372" width="13.375" customWidth="1"/>
    <col min="15373" max="15373" width="9.875" customWidth="1"/>
    <col min="15374" max="15374" width="8.375" customWidth="1"/>
    <col min="15375" max="15375" width="5.875" customWidth="1"/>
    <col min="15613" max="15613" width="3.625" customWidth="1"/>
    <col min="15614" max="15614" width="13.125" customWidth="1"/>
    <col min="15615" max="15615" width="24.375" bestFit="1" customWidth="1"/>
    <col min="15616" max="15616" width="10.125" customWidth="1"/>
    <col min="15617" max="15618" width="9.875" customWidth="1"/>
    <col min="15619" max="15619" width="8.875" customWidth="1"/>
    <col min="15620" max="15620" width="10.875" customWidth="1"/>
    <col min="15621" max="15621" width="13.125" customWidth="1"/>
    <col min="15622" max="15622" width="14" customWidth="1"/>
    <col min="15623" max="15623" width="9.625" customWidth="1"/>
    <col min="15624" max="15624" width="9.375" customWidth="1"/>
    <col min="15626" max="15626" width="10.625" customWidth="1"/>
    <col min="15628" max="15628" width="13.375" customWidth="1"/>
    <col min="15629" max="15629" width="9.875" customWidth="1"/>
    <col min="15630" max="15630" width="8.375" customWidth="1"/>
    <col min="15631" max="15631" width="5.875" customWidth="1"/>
    <col min="15869" max="15869" width="3.625" customWidth="1"/>
    <col min="15870" max="15870" width="13.125" customWidth="1"/>
    <col min="15871" max="15871" width="24.375" bestFit="1" customWidth="1"/>
    <col min="15872" max="15872" width="10.125" customWidth="1"/>
    <col min="15873" max="15874" width="9.875" customWidth="1"/>
    <col min="15875" max="15875" width="8.875" customWidth="1"/>
    <col min="15876" max="15876" width="10.875" customWidth="1"/>
    <col min="15877" max="15877" width="13.125" customWidth="1"/>
    <col min="15878" max="15878" width="14" customWidth="1"/>
    <col min="15879" max="15879" width="9.625" customWidth="1"/>
    <col min="15880" max="15880" width="9.375" customWidth="1"/>
    <col min="15882" max="15882" width="10.625" customWidth="1"/>
    <col min="15884" max="15884" width="13.375" customWidth="1"/>
    <col min="15885" max="15885" width="9.875" customWidth="1"/>
    <col min="15886" max="15886" width="8.375" customWidth="1"/>
    <col min="15887" max="15887" width="5.875" customWidth="1"/>
    <col min="16125" max="16125" width="3.625" customWidth="1"/>
    <col min="16126" max="16126" width="13.125" customWidth="1"/>
    <col min="16127" max="16127" width="24.375" bestFit="1" customWidth="1"/>
    <col min="16128" max="16128" width="10.125" customWidth="1"/>
    <col min="16129" max="16130" width="9.875" customWidth="1"/>
    <col min="16131" max="16131" width="8.875" customWidth="1"/>
    <col min="16132" max="16132" width="10.875" customWidth="1"/>
    <col min="16133" max="16133" width="13.125" customWidth="1"/>
    <col min="16134" max="16134" width="14" customWidth="1"/>
    <col min="16135" max="16135" width="9.625" customWidth="1"/>
    <col min="16136" max="16136" width="9.375" customWidth="1"/>
    <col min="16138" max="16138" width="10.625" customWidth="1"/>
    <col min="16140" max="16140" width="13.375" customWidth="1"/>
    <col min="16141" max="16141" width="9.875" customWidth="1"/>
    <col min="16142" max="16142" width="8.375" customWidth="1"/>
    <col min="16143" max="16143" width="5.875" customWidth="1"/>
  </cols>
  <sheetData>
    <row r="1" spans="1:16" ht="20.25" x14ac:dyDescent="0.3">
      <c r="A1" s="1" t="s">
        <v>50</v>
      </c>
      <c r="B1" s="1"/>
    </row>
    <row r="2" spans="1:16" ht="15.75" x14ac:dyDescent="0.25">
      <c r="A2" s="65" t="s">
        <v>171</v>
      </c>
      <c r="B2" s="65"/>
    </row>
    <row r="3" spans="1:16" ht="15.75" x14ac:dyDescent="0.25">
      <c r="A3" s="4" t="s">
        <v>8</v>
      </c>
      <c r="B3" s="4"/>
    </row>
    <row r="4" spans="1:16" ht="15.75" x14ac:dyDescent="0.25">
      <c r="A4" s="4"/>
      <c r="B4" s="4"/>
    </row>
    <row r="5" spans="1:16" ht="15.75" x14ac:dyDescent="0.25">
      <c r="A5" s="67" t="s">
        <v>104</v>
      </c>
      <c r="B5" s="67"/>
    </row>
    <row r="7" spans="1:16" x14ac:dyDescent="0.25">
      <c r="A7" s="183" t="s">
        <v>51</v>
      </c>
      <c r="B7" s="183" t="s">
        <v>52</v>
      </c>
      <c r="C7" s="183" t="s">
        <v>53</v>
      </c>
      <c r="D7" s="183" t="s">
        <v>54</v>
      </c>
      <c r="E7" s="183" t="s">
        <v>55</v>
      </c>
      <c r="F7" s="183" t="s">
        <v>56</v>
      </c>
      <c r="G7" s="183" t="s">
        <v>57</v>
      </c>
      <c r="H7" s="183" t="s">
        <v>58</v>
      </c>
      <c r="I7" s="183" t="s">
        <v>59</v>
      </c>
      <c r="J7" s="183" t="s">
        <v>60</v>
      </c>
      <c r="K7" s="185" t="s">
        <v>61</v>
      </c>
      <c r="L7" s="185"/>
      <c r="M7" s="185"/>
      <c r="N7" s="185"/>
      <c r="O7" s="183" t="s">
        <v>62</v>
      </c>
      <c r="P7" s="183" t="s">
        <v>63</v>
      </c>
    </row>
    <row r="8" spans="1:16" ht="25.5" x14ac:dyDescent="0.25">
      <c r="A8" s="184"/>
      <c r="B8" s="186"/>
      <c r="C8" s="184"/>
      <c r="D8" s="184"/>
      <c r="E8" s="184"/>
      <c r="F8" s="184"/>
      <c r="G8" s="184"/>
      <c r="H8" s="184"/>
      <c r="I8" s="184"/>
      <c r="J8" s="184"/>
      <c r="K8" s="88" t="s">
        <v>64</v>
      </c>
      <c r="L8" s="88" t="s">
        <v>4</v>
      </c>
      <c r="M8" s="88" t="s">
        <v>65</v>
      </c>
      <c r="N8" s="88" t="s">
        <v>66</v>
      </c>
      <c r="O8" s="184"/>
      <c r="P8" s="184"/>
    </row>
    <row r="9" spans="1:16" x14ac:dyDescent="0.25">
      <c r="A9" s="89"/>
      <c r="B9" s="89"/>
      <c r="C9" s="89"/>
      <c r="D9" s="89" t="s">
        <v>67</v>
      </c>
      <c r="E9" s="89"/>
      <c r="F9" s="89"/>
      <c r="G9" s="89" t="s">
        <v>68</v>
      </c>
      <c r="H9" s="89" t="s">
        <v>68</v>
      </c>
      <c r="I9" s="89" t="s">
        <v>69</v>
      </c>
      <c r="J9" s="89" t="s">
        <v>69</v>
      </c>
      <c r="K9" s="89"/>
      <c r="L9" s="89" t="s">
        <v>70</v>
      </c>
      <c r="M9" s="89" t="s">
        <v>71</v>
      </c>
      <c r="N9" s="89" t="s">
        <v>72</v>
      </c>
      <c r="O9" s="89" t="s">
        <v>69</v>
      </c>
      <c r="P9" s="89" t="s">
        <v>69</v>
      </c>
    </row>
    <row r="10" spans="1:16" x14ac:dyDescent="0.25">
      <c r="A10" s="90"/>
      <c r="B10" s="90"/>
      <c r="C10" s="90">
        <v>1</v>
      </c>
      <c r="D10" s="90">
        <v>2</v>
      </c>
      <c r="E10" s="90">
        <v>3</v>
      </c>
      <c r="F10" s="91" t="s">
        <v>73</v>
      </c>
      <c r="G10" s="90">
        <v>5</v>
      </c>
      <c r="H10" s="90">
        <v>6</v>
      </c>
      <c r="I10" s="90">
        <v>7</v>
      </c>
      <c r="J10" s="90" t="s">
        <v>74</v>
      </c>
      <c r="K10" s="90">
        <v>9</v>
      </c>
      <c r="L10" s="90">
        <v>10</v>
      </c>
      <c r="M10" s="90">
        <v>11</v>
      </c>
      <c r="N10" s="90" t="s">
        <v>75</v>
      </c>
      <c r="O10" s="90" t="s">
        <v>76</v>
      </c>
      <c r="P10" s="90" t="s">
        <v>77</v>
      </c>
    </row>
    <row r="11" spans="1:16" ht="6" customHeight="1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x14ac:dyDescent="0.25">
      <c r="A12" s="93">
        <v>1</v>
      </c>
      <c r="B12" s="94"/>
      <c r="C12" s="95"/>
      <c r="D12" s="93"/>
      <c r="E12" s="96"/>
      <c r="F12" s="96">
        <f>E12*0.2</f>
        <v>0</v>
      </c>
      <c r="G12" s="96">
        <v>10000</v>
      </c>
      <c r="H12" s="96">
        <v>2000</v>
      </c>
      <c r="I12" s="97">
        <f>(E12-F12)/G12+((E12)*((1+G12/H12)/(2*G12/H12))*0.1)/H12</f>
        <v>0</v>
      </c>
      <c r="J12" s="97">
        <f>I12*0.7</f>
        <v>0</v>
      </c>
      <c r="K12" s="93" t="s">
        <v>78</v>
      </c>
      <c r="L12" s="95"/>
      <c r="M12" s="95"/>
      <c r="N12" s="97">
        <f>L12*M12</f>
        <v>0</v>
      </c>
      <c r="O12" s="97">
        <f>N12*0.3</f>
        <v>0</v>
      </c>
      <c r="P12" s="97">
        <f>N12+O12</f>
        <v>0</v>
      </c>
    </row>
    <row r="13" spans="1:16" x14ac:dyDescent="0.25">
      <c r="A13" s="98">
        <v>2</v>
      </c>
      <c r="B13" s="99"/>
      <c r="C13" s="100"/>
      <c r="D13" s="98"/>
      <c r="E13" s="101"/>
      <c r="F13" s="101">
        <f>E13*0.2</f>
        <v>0</v>
      </c>
      <c r="G13" s="101">
        <v>10000</v>
      </c>
      <c r="H13" s="101">
        <v>2000</v>
      </c>
      <c r="I13" s="102">
        <f t="shared" ref="I13:I27" si="0">(E13-F13)/G13+((E13)*((1+G13/H13)/(2*G13/H13))*0.1)/H13</f>
        <v>0</v>
      </c>
      <c r="J13" s="102">
        <f t="shared" ref="J13:J27" si="1">I13*0.7</f>
        <v>0</v>
      </c>
      <c r="K13" s="98" t="s">
        <v>78</v>
      </c>
      <c r="L13" s="100"/>
      <c r="M13" s="100"/>
      <c r="N13" s="102">
        <f t="shared" ref="N13:N27" si="2">L13*M13</f>
        <v>0</v>
      </c>
      <c r="O13" s="102">
        <f t="shared" ref="O13:O27" si="3">N13*0.3</f>
        <v>0</v>
      </c>
      <c r="P13" s="102">
        <f t="shared" ref="P13:P27" si="4">N13+O13</f>
        <v>0</v>
      </c>
    </row>
    <row r="14" spans="1:16" x14ac:dyDescent="0.25">
      <c r="A14" s="103">
        <v>3</v>
      </c>
      <c r="B14" s="104"/>
      <c r="C14" s="105"/>
      <c r="D14" s="103"/>
      <c r="E14" s="106"/>
      <c r="F14" s="106">
        <f>E14*0.2</f>
        <v>0</v>
      </c>
      <c r="G14" s="106">
        <v>10000</v>
      </c>
      <c r="H14" s="106">
        <v>2000</v>
      </c>
      <c r="I14" s="107">
        <f t="shared" si="0"/>
        <v>0</v>
      </c>
      <c r="J14" s="107">
        <f t="shared" si="1"/>
        <v>0</v>
      </c>
      <c r="K14" s="103" t="s">
        <v>78</v>
      </c>
      <c r="L14" s="105"/>
      <c r="M14" s="105"/>
      <c r="N14" s="107">
        <f t="shared" si="2"/>
        <v>0</v>
      </c>
      <c r="O14" s="107">
        <f t="shared" si="3"/>
        <v>0</v>
      </c>
      <c r="P14" s="107">
        <f t="shared" si="4"/>
        <v>0</v>
      </c>
    </row>
    <row r="15" spans="1:16" x14ac:dyDescent="0.25">
      <c r="A15" s="98">
        <v>4</v>
      </c>
      <c r="B15" s="99"/>
      <c r="C15" s="100"/>
      <c r="D15" s="98"/>
      <c r="E15" s="101"/>
      <c r="F15" s="101">
        <f>E15*0.2</f>
        <v>0</v>
      </c>
      <c r="G15" s="101">
        <v>10000</v>
      </c>
      <c r="H15" s="101">
        <v>2000</v>
      </c>
      <c r="I15" s="102">
        <f t="shared" si="0"/>
        <v>0</v>
      </c>
      <c r="J15" s="102">
        <f t="shared" si="1"/>
        <v>0</v>
      </c>
      <c r="K15" s="98" t="s">
        <v>78</v>
      </c>
      <c r="L15" s="100"/>
      <c r="M15" s="100"/>
      <c r="N15" s="102">
        <f t="shared" si="2"/>
        <v>0</v>
      </c>
      <c r="O15" s="102">
        <f t="shared" si="3"/>
        <v>0</v>
      </c>
      <c r="P15" s="102">
        <f t="shared" si="4"/>
        <v>0</v>
      </c>
    </row>
    <row r="16" spans="1:16" x14ac:dyDescent="0.25">
      <c r="A16" s="103">
        <v>5</v>
      </c>
      <c r="B16" s="104"/>
      <c r="C16" s="105"/>
      <c r="D16" s="103"/>
      <c r="E16" s="106"/>
      <c r="F16" s="106">
        <f t="shared" ref="F16:F27" si="5">E16*0.2</f>
        <v>0</v>
      </c>
      <c r="G16" s="106">
        <v>10000</v>
      </c>
      <c r="H16" s="106">
        <v>2000</v>
      </c>
      <c r="I16" s="107">
        <f t="shared" si="0"/>
        <v>0</v>
      </c>
      <c r="J16" s="107">
        <f t="shared" si="1"/>
        <v>0</v>
      </c>
      <c r="K16" s="103" t="s">
        <v>78</v>
      </c>
      <c r="L16" s="105"/>
      <c r="M16" s="105"/>
      <c r="N16" s="107">
        <f t="shared" si="2"/>
        <v>0</v>
      </c>
      <c r="O16" s="107">
        <f t="shared" si="3"/>
        <v>0</v>
      </c>
      <c r="P16" s="107">
        <f t="shared" si="4"/>
        <v>0</v>
      </c>
    </row>
    <row r="17" spans="1:16" x14ac:dyDescent="0.25">
      <c r="A17" s="103">
        <v>6</v>
      </c>
      <c r="B17" s="104"/>
      <c r="C17" s="105"/>
      <c r="D17" s="103"/>
      <c r="E17" s="106"/>
      <c r="F17" s="106">
        <f t="shared" si="5"/>
        <v>0</v>
      </c>
      <c r="G17" s="106">
        <v>10000</v>
      </c>
      <c r="H17" s="106">
        <v>2000</v>
      </c>
      <c r="I17" s="107">
        <f t="shared" si="0"/>
        <v>0</v>
      </c>
      <c r="J17" s="107">
        <f t="shared" si="1"/>
        <v>0</v>
      </c>
      <c r="K17" s="103" t="s">
        <v>78</v>
      </c>
      <c r="L17" s="105"/>
      <c r="M17" s="105"/>
      <c r="N17" s="107">
        <f t="shared" si="2"/>
        <v>0</v>
      </c>
      <c r="O17" s="107">
        <f t="shared" si="3"/>
        <v>0</v>
      </c>
      <c r="P17" s="107">
        <f t="shared" si="4"/>
        <v>0</v>
      </c>
    </row>
    <row r="18" spans="1:16" x14ac:dyDescent="0.25">
      <c r="A18" s="103">
        <v>7</v>
      </c>
      <c r="B18" s="104"/>
      <c r="C18" s="105"/>
      <c r="D18" s="103"/>
      <c r="E18" s="106"/>
      <c r="F18" s="106">
        <f t="shared" si="5"/>
        <v>0</v>
      </c>
      <c r="G18" s="106">
        <v>10000</v>
      </c>
      <c r="H18" s="106">
        <v>2000</v>
      </c>
      <c r="I18" s="107">
        <f t="shared" si="0"/>
        <v>0</v>
      </c>
      <c r="J18" s="107">
        <f t="shared" si="1"/>
        <v>0</v>
      </c>
      <c r="K18" s="103" t="s">
        <v>78</v>
      </c>
      <c r="L18" s="105"/>
      <c r="M18" s="105"/>
      <c r="N18" s="107">
        <f t="shared" si="2"/>
        <v>0</v>
      </c>
      <c r="O18" s="107">
        <f t="shared" si="3"/>
        <v>0</v>
      </c>
      <c r="P18" s="107">
        <f t="shared" si="4"/>
        <v>0</v>
      </c>
    </row>
    <row r="19" spans="1:16" x14ac:dyDescent="0.25">
      <c r="A19" s="103">
        <v>8</v>
      </c>
      <c r="B19" s="104"/>
      <c r="C19" s="105"/>
      <c r="D19" s="103"/>
      <c r="E19" s="106"/>
      <c r="F19" s="106">
        <f t="shared" si="5"/>
        <v>0</v>
      </c>
      <c r="G19" s="106">
        <v>10000</v>
      </c>
      <c r="H19" s="106">
        <v>2000</v>
      </c>
      <c r="I19" s="107">
        <f t="shared" si="0"/>
        <v>0</v>
      </c>
      <c r="J19" s="107">
        <f t="shared" si="1"/>
        <v>0</v>
      </c>
      <c r="K19" s="103" t="s">
        <v>78</v>
      </c>
      <c r="L19" s="105"/>
      <c r="M19" s="105"/>
      <c r="N19" s="107">
        <f t="shared" si="2"/>
        <v>0</v>
      </c>
      <c r="O19" s="107">
        <f t="shared" si="3"/>
        <v>0</v>
      </c>
      <c r="P19" s="107">
        <f t="shared" si="4"/>
        <v>0</v>
      </c>
    </row>
    <row r="20" spans="1:16" x14ac:dyDescent="0.25">
      <c r="A20" s="98">
        <v>9</v>
      </c>
      <c r="B20" s="99"/>
      <c r="C20" s="100"/>
      <c r="D20" s="98"/>
      <c r="E20" s="101"/>
      <c r="F20" s="101">
        <f t="shared" si="5"/>
        <v>0</v>
      </c>
      <c r="G20" s="101">
        <v>10000</v>
      </c>
      <c r="H20" s="101">
        <v>2000</v>
      </c>
      <c r="I20" s="102">
        <f t="shared" si="0"/>
        <v>0</v>
      </c>
      <c r="J20" s="102">
        <f t="shared" si="1"/>
        <v>0</v>
      </c>
      <c r="K20" s="98" t="s">
        <v>78</v>
      </c>
      <c r="L20" s="100"/>
      <c r="M20" s="100"/>
      <c r="N20" s="102">
        <f t="shared" si="2"/>
        <v>0</v>
      </c>
      <c r="O20" s="102">
        <f t="shared" si="3"/>
        <v>0</v>
      </c>
      <c r="P20" s="102">
        <f t="shared" si="4"/>
        <v>0</v>
      </c>
    </row>
    <row r="21" spans="1:16" x14ac:dyDescent="0.25">
      <c r="A21" s="98">
        <v>10</v>
      </c>
      <c r="B21" s="99"/>
      <c r="C21" s="100"/>
      <c r="D21" s="98"/>
      <c r="E21" s="101"/>
      <c r="F21" s="101">
        <f t="shared" si="5"/>
        <v>0</v>
      </c>
      <c r="G21" s="101">
        <v>10000</v>
      </c>
      <c r="H21" s="101">
        <v>2000</v>
      </c>
      <c r="I21" s="102">
        <f t="shared" si="0"/>
        <v>0</v>
      </c>
      <c r="J21" s="102">
        <f t="shared" si="1"/>
        <v>0</v>
      </c>
      <c r="K21" s="98" t="s">
        <v>78</v>
      </c>
      <c r="L21" s="100"/>
      <c r="M21" s="100"/>
      <c r="N21" s="102">
        <f t="shared" si="2"/>
        <v>0</v>
      </c>
      <c r="O21" s="102">
        <f t="shared" si="3"/>
        <v>0</v>
      </c>
      <c r="P21" s="102">
        <f t="shared" si="4"/>
        <v>0</v>
      </c>
    </row>
    <row r="22" spans="1:16" x14ac:dyDescent="0.25">
      <c r="A22" s="98">
        <v>11</v>
      </c>
      <c r="B22" s="99"/>
      <c r="C22" s="100"/>
      <c r="D22" s="98"/>
      <c r="E22" s="101"/>
      <c r="F22" s="101">
        <f t="shared" si="5"/>
        <v>0</v>
      </c>
      <c r="G22" s="101">
        <v>10000</v>
      </c>
      <c r="H22" s="101">
        <v>2000</v>
      </c>
      <c r="I22" s="102">
        <f t="shared" si="0"/>
        <v>0</v>
      </c>
      <c r="J22" s="102">
        <v>23.2</v>
      </c>
      <c r="K22" s="98" t="s">
        <v>78</v>
      </c>
      <c r="L22" s="100"/>
      <c r="M22" s="100"/>
      <c r="N22" s="102">
        <f t="shared" si="2"/>
        <v>0</v>
      </c>
      <c r="O22" s="102">
        <f t="shared" si="3"/>
        <v>0</v>
      </c>
      <c r="P22" s="102">
        <f t="shared" si="4"/>
        <v>0</v>
      </c>
    </row>
    <row r="23" spans="1:16" x14ac:dyDescent="0.25">
      <c r="A23" s="98">
        <v>12</v>
      </c>
      <c r="B23" s="99"/>
      <c r="C23" s="100"/>
      <c r="D23" s="98"/>
      <c r="E23" s="101"/>
      <c r="F23" s="101">
        <f t="shared" si="5"/>
        <v>0</v>
      </c>
      <c r="G23" s="101">
        <v>10000</v>
      </c>
      <c r="H23" s="101">
        <v>2000</v>
      </c>
      <c r="I23" s="102">
        <f t="shared" si="0"/>
        <v>0</v>
      </c>
      <c r="J23" s="102">
        <f t="shared" si="1"/>
        <v>0</v>
      </c>
      <c r="K23" s="98" t="s">
        <v>78</v>
      </c>
      <c r="L23" s="100"/>
      <c r="M23" s="100"/>
      <c r="N23" s="102">
        <f t="shared" si="2"/>
        <v>0</v>
      </c>
      <c r="O23" s="102">
        <f t="shared" si="3"/>
        <v>0</v>
      </c>
      <c r="P23" s="102">
        <f t="shared" si="4"/>
        <v>0</v>
      </c>
    </row>
    <row r="24" spans="1:16" x14ac:dyDescent="0.25">
      <c r="A24" s="98">
        <v>13</v>
      </c>
      <c r="B24" s="99"/>
      <c r="C24" s="100"/>
      <c r="D24" s="98"/>
      <c r="E24" s="101"/>
      <c r="F24" s="101">
        <f t="shared" si="5"/>
        <v>0</v>
      </c>
      <c r="G24" s="101">
        <v>10000</v>
      </c>
      <c r="H24" s="101">
        <v>2000</v>
      </c>
      <c r="I24" s="102">
        <f t="shared" si="0"/>
        <v>0</v>
      </c>
      <c r="J24" s="102">
        <f t="shared" si="1"/>
        <v>0</v>
      </c>
      <c r="K24" s="98" t="s">
        <v>78</v>
      </c>
      <c r="L24" s="100"/>
      <c r="M24" s="100"/>
      <c r="N24" s="102">
        <f t="shared" si="2"/>
        <v>0</v>
      </c>
      <c r="O24" s="102">
        <f t="shared" si="3"/>
        <v>0</v>
      </c>
      <c r="P24" s="102">
        <f t="shared" si="4"/>
        <v>0</v>
      </c>
    </row>
    <row r="25" spans="1:16" x14ac:dyDescent="0.25">
      <c r="A25" s="98">
        <v>14</v>
      </c>
      <c r="B25" s="99"/>
      <c r="C25" s="100"/>
      <c r="D25" s="98"/>
      <c r="E25" s="101"/>
      <c r="F25" s="101">
        <f t="shared" si="5"/>
        <v>0</v>
      </c>
      <c r="G25" s="101">
        <v>10000</v>
      </c>
      <c r="H25" s="101">
        <v>2000</v>
      </c>
      <c r="I25" s="102">
        <f t="shared" si="0"/>
        <v>0</v>
      </c>
      <c r="J25" s="102">
        <f t="shared" si="1"/>
        <v>0</v>
      </c>
      <c r="K25" s="98" t="s">
        <v>78</v>
      </c>
      <c r="L25" s="100"/>
      <c r="M25" s="100"/>
      <c r="N25" s="102">
        <f t="shared" si="2"/>
        <v>0</v>
      </c>
      <c r="O25" s="102">
        <f t="shared" si="3"/>
        <v>0</v>
      </c>
      <c r="P25" s="102">
        <f t="shared" si="4"/>
        <v>0</v>
      </c>
    </row>
    <row r="26" spans="1:16" x14ac:dyDescent="0.25">
      <c r="A26" s="98">
        <v>15</v>
      </c>
      <c r="B26" s="99"/>
      <c r="C26" s="100"/>
      <c r="D26" s="98"/>
      <c r="E26" s="101"/>
      <c r="F26" s="101">
        <f t="shared" si="5"/>
        <v>0</v>
      </c>
      <c r="G26" s="101">
        <v>10000</v>
      </c>
      <c r="H26" s="101">
        <v>2000</v>
      </c>
      <c r="I26" s="102">
        <f t="shared" si="0"/>
        <v>0</v>
      </c>
      <c r="J26" s="102">
        <f t="shared" si="1"/>
        <v>0</v>
      </c>
      <c r="K26" s="98" t="s">
        <v>78</v>
      </c>
      <c r="L26" s="100"/>
      <c r="M26" s="100"/>
      <c r="N26" s="102">
        <f t="shared" si="2"/>
        <v>0</v>
      </c>
      <c r="O26" s="102">
        <f t="shared" si="3"/>
        <v>0</v>
      </c>
      <c r="P26" s="102">
        <f t="shared" si="4"/>
        <v>0</v>
      </c>
    </row>
    <row r="27" spans="1:16" x14ac:dyDescent="0.25">
      <c r="A27" s="111">
        <v>17</v>
      </c>
      <c r="B27" s="112"/>
      <c r="C27" s="113"/>
      <c r="D27" s="111"/>
      <c r="E27" s="114"/>
      <c r="F27" s="114">
        <f t="shared" si="5"/>
        <v>0</v>
      </c>
      <c r="G27" s="114">
        <v>10000</v>
      </c>
      <c r="H27" s="114">
        <v>2000</v>
      </c>
      <c r="I27" s="115">
        <f t="shared" si="0"/>
        <v>0</v>
      </c>
      <c r="J27" s="115">
        <f t="shared" si="1"/>
        <v>0</v>
      </c>
      <c r="K27" s="111" t="s">
        <v>79</v>
      </c>
      <c r="L27" s="113"/>
      <c r="M27" s="113"/>
      <c r="N27" s="115">
        <f t="shared" si="2"/>
        <v>0</v>
      </c>
      <c r="O27" s="115">
        <f t="shared" si="3"/>
        <v>0</v>
      </c>
      <c r="P27" s="115">
        <f t="shared" si="4"/>
        <v>0</v>
      </c>
    </row>
    <row r="30" spans="1:16" x14ac:dyDescent="0.25">
      <c r="C30" t="s">
        <v>80</v>
      </c>
    </row>
    <row r="32" spans="1:16" x14ac:dyDescent="0.25">
      <c r="A32" s="108" t="s">
        <v>81</v>
      </c>
    </row>
    <row r="33" spans="1:3" x14ac:dyDescent="0.25">
      <c r="A33" s="108"/>
    </row>
    <row r="34" spans="1:3" x14ac:dyDescent="0.25">
      <c r="B34" s="109" t="s">
        <v>82</v>
      </c>
      <c r="C34" s="108" t="s">
        <v>83</v>
      </c>
    </row>
    <row r="35" spans="1:3" x14ac:dyDescent="0.25">
      <c r="B35" s="109" t="s">
        <v>84</v>
      </c>
      <c r="C35" s="108" t="s">
        <v>85</v>
      </c>
    </row>
    <row r="36" spans="1:3" x14ac:dyDescent="0.25">
      <c r="B36" s="109" t="s">
        <v>86</v>
      </c>
      <c r="C36" s="108" t="s">
        <v>87</v>
      </c>
    </row>
    <row r="37" spans="1:3" x14ac:dyDescent="0.25">
      <c r="B37" s="109" t="s">
        <v>88</v>
      </c>
      <c r="C37" s="108" t="s">
        <v>89</v>
      </c>
    </row>
    <row r="38" spans="1:3" x14ac:dyDescent="0.25">
      <c r="B38" s="109" t="s">
        <v>90</v>
      </c>
      <c r="C38" s="108" t="s">
        <v>102</v>
      </c>
    </row>
    <row r="39" spans="1:3" x14ac:dyDescent="0.25">
      <c r="B39" s="109" t="s">
        <v>91</v>
      </c>
      <c r="C39" s="110" t="s">
        <v>103</v>
      </c>
    </row>
    <row r="40" spans="1:3" x14ac:dyDescent="0.25">
      <c r="B40" s="109" t="s">
        <v>92</v>
      </c>
      <c r="C40" s="110" t="s">
        <v>93</v>
      </c>
    </row>
    <row r="41" spans="1:3" x14ac:dyDescent="0.25">
      <c r="B41" s="109" t="s">
        <v>94</v>
      </c>
      <c r="C41" s="110" t="s">
        <v>95</v>
      </c>
    </row>
    <row r="42" spans="1:3" x14ac:dyDescent="0.25">
      <c r="B42" s="109" t="s">
        <v>96</v>
      </c>
      <c r="C42" s="108" t="s">
        <v>97</v>
      </c>
    </row>
    <row r="43" spans="1:3" x14ac:dyDescent="0.25">
      <c r="B43" s="109" t="s">
        <v>98</v>
      </c>
      <c r="C43" s="108" t="s">
        <v>99</v>
      </c>
    </row>
    <row r="44" spans="1:3" x14ac:dyDescent="0.25">
      <c r="B44" s="109" t="s">
        <v>100</v>
      </c>
      <c r="C44" s="108" t="s">
        <v>101</v>
      </c>
    </row>
  </sheetData>
  <mergeCells count="13">
    <mergeCell ref="F7:F8"/>
    <mergeCell ref="A7:A8"/>
    <mergeCell ref="B7:B8"/>
    <mergeCell ref="C7:C8"/>
    <mergeCell ref="D7:D8"/>
    <mergeCell ref="E7:E8"/>
    <mergeCell ref="P7:P8"/>
    <mergeCell ref="G7:G8"/>
    <mergeCell ref="H7:H8"/>
    <mergeCell ref="I7:I8"/>
    <mergeCell ref="J7:J8"/>
    <mergeCell ref="K7:N7"/>
    <mergeCell ref="O7:O8"/>
  </mergeCells>
  <pageMargins left="0.23622047244094491" right="0.23622047244094491" top="0.35433070866141736" bottom="0.35433070866141736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workbookViewId="0">
      <selection activeCell="A2" sqref="A2"/>
    </sheetView>
  </sheetViews>
  <sheetFormatPr baseColWidth="10" defaultRowHeight="15" x14ac:dyDescent="0.25"/>
  <cols>
    <col min="1" max="1" width="11.125" customWidth="1"/>
    <col min="2" max="2" width="18.75" customWidth="1"/>
    <col min="3" max="3" width="24.375" bestFit="1" customWidth="1"/>
    <col min="4" max="4" width="10.125" customWidth="1"/>
    <col min="5" max="5" width="9.875" customWidth="1"/>
    <col min="241" max="241" width="3.625" customWidth="1"/>
    <col min="242" max="242" width="13.125" customWidth="1"/>
    <col min="243" max="243" width="24.375" bestFit="1" customWidth="1"/>
    <col min="244" max="244" width="10.125" customWidth="1"/>
    <col min="245" max="246" width="9.875" customWidth="1"/>
    <col min="247" max="247" width="8.875" customWidth="1"/>
    <col min="248" max="248" width="10.875" customWidth="1"/>
    <col min="249" max="249" width="13.125" customWidth="1"/>
    <col min="250" max="250" width="14" customWidth="1"/>
    <col min="251" max="251" width="9.625" customWidth="1"/>
    <col min="252" max="252" width="9.375" customWidth="1"/>
    <col min="254" max="254" width="10.625" customWidth="1"/>
    <col min="256" max="256" width="13.375" customWidth="1"/>
    <col min="257" max="257" width="9.875" customWidth="1"/>
    <col min="258" max="258" width="8.375" customWidth="1"/>
    <col min="259" max="259" width="5.875" customWidth="1"/>
    <col min="497" max="497" width="3.625" customWidth="1"/>
    <col min="498" max="498" width="13.125" customWidth="1"/>
    <col min="499" max="499" width="24.375" bestFit="1" customWidth="1"/>
    <col min="500" max="500" width="10.125" customWidth="1"/>
    <col min="501" max="502" width="9.875" customWidth="1"/>
    <col min="503" max="503" width="8.875" customWidth="1"/>
    <col min="504" max="504" width="10.875" customWidth="1"/>
    <col min="505" max="505" width="13.125" customWidth="1"/>
    <col min="506" max="506" width="14" customWidth="1"/>
    <col min="507" max="507" width="9.625" customWidth="1"/>
    <col min="508" max="508" width="9.375" customWidth="1"/>
    <col min="510" max="510" width="10.625" customWidth="1"/>
    <col min="512" max="512" width="13.375" customWidth="1"/>
    <col min="513" max="513" width="9.875" customWidth="1"/>
    <col min="514" max="514" width="8.375" customWidth="1"/>
    <col min="515" max="515" width="5.875" customWidth="1"/>
    <col min="753" max="753" width="3.625" customWidth="1"/>
    <col min="754" max="754" width="13.125" customWidth="1"/>
    <col min="755" max="755" width="24.375" bestFit="1" customWidth="1"/>
    <col min="756" max="756" width="10.125" customWidth="1"/>
    <col min="757" max="758" width="9.875" customWidth="1"/>
    <col min="759" max="759" width="8.875" customWidth="1"/>
    <col min="760" max="760" width="10.875" customWidth="1"/>
    <col min="761" max="761" width="13.125" customWidth="1"/>
    <col min="762" max="762" width="14" customWidth="1"/>
    <col min="763" max="763" width="9.625" customWidth="1"/>
    <col min="764" max="764" width="9.375" customWidth="1"/>
    <col min="766" max="766" width="10.625" customWidth="1"/>
    <col min="768" max="768" width="13.375" customWidth="1"/>
    <col min="769" max="769" width="9.875" customWidth="1"/>
    <col min="770" max="770" width="8.375" customWidth="1"/>
    <col min="771" max="771" width="5.875" customWidth="1"/>
    <col min="1009" max="1009" width="3.625" customWidth="1"/>
    <col min="1010" max="1010" width="13.125" customWidth="1"/>
    <col min="1011" max="1011" width="24.375" bestFit="1" customWidth="1"/>
    <col min="1012" max="1012" width="10.125" customWidth="1"/>
    <col min="1013" max="1014" width="9.875" customWidth="1"/>
    <col min="1015" max="1015" width="8.875" customWidth="1"/>
    <col min="1016" max="1016" width="10.875" customWidth="1"/>
    <col min="1017" max="1017" width="13.125" customWidth="1"/>
    <col min="1018" max="1018" width="14" customWidth="1"/>
    <col min="1019" max="1019" width="9.625" customWidth="1"/>
    <col min="1020" max="1020" width="9.375" customWidth="1"/>
    <col min="1022" max="1022" width="10.625" customWidth="1"/>
    <col min="1024" max="1024" width="13.375" customWidth="1"/>
    <col min="1025" max="1025" width="9.875" customWidth="1"/>
    <col min="1026" max="1026" width="8.375" customWidth="1"/>
    <col min="1027" max="1027" width="5.875" customWidth="1"/>
    <col min="1265" max="1265" width="3.625" customWidth="1"/>
    <col min="1266" max="1266" width="13.125" customWidth="1"/>
    <col min="1267" max="1267" width="24.375" bestFit="1" customWidth="1"/>
    <col min="1268" max="1268" width="10.125" customWidth="1"/>
    <col min="1269" max="1270" width="9.875" customWidth="1"/>
    <col min="1271" max="1271" width="8.875" customWidth="1"/>
    <col min="1272" max="1272" width="10.875" customWidth="1"/>
    <col min="1273" max="1273" width="13.125" customWidth="1"/>
    <col min="1274" max="1274" width="14" customWidth="1"/>
    <col min="1275" max="1275" width="9.625" customWidth="1"/>
    <col min="1276" max="1276" width="9.375" customWidth="1"/>
    <col min="1278" max="1278" width="10.625" customWidth="1"/>
    <col min="1280" max="1280" width="13.375" customWidth="1"/>
    <col min="1281" max="1281" width="9.875" customWidth="1"/>
    <col min="1282" max="1282" width="8.375" customWidth="1"/>
    <col min="1283" max="1283" width="5.875" customWidth="1"/>
    <col min="1521" max="1521" width="3.625" customWidth="1"/>
    <col min="1522" max="1522" width="13.125" customWidth="1"/>
    <col min="1523" max="1523" width="24.375" bestFit="1" customWidth="1"/>
    <col min="1524" max="1524" width="10.125" customWidth="1"/>
    <col min="1525" max="1526" width="9.875" customWidth="1"/>
    <col min="1527" max="1527" width="8.875" customWidth="1"/>
    <col min="1528" max="1528" width="10.875" customWidth="1"/>
    <col min="1529" max="1529" width="13.125" customWidth="1"/>
    <col min="1530" max="1530" width="14" customWidth="1"/>
    <col min="1531" max="1531" width="9.625" customWidth="1"/>
    <col min="1532" max="1532" width="9.375" customWidth="1"/>
    <col min="1534" max="1534" width="10.625" customWidth="1"/>
    <col min="1536" max="1536" width="13.375" customWidth="1"/>
    <col min="1537" max="1537" width="9.875" customWidth="1"/>
    <col min="1538" max="1538" width="8.375" customWidth="1"/>
    <col min="1539" max="1539" width="5.875" customWidth="1"/>
    <col min="1777" max="1777" width="3.625" customWidth="1"/>
    <col min="1778" max="1778" width="13.125" customWidth="1"/>
    <col min="1779" max="1779" width="24.375" bestFit="1" customWidth="1"/>
    <col min="1780" max="1780" width="10.125" customWidth="1"/>
    <col min="1781" max="1782" width="9.875" customWidth="1"/>
    <col min="1783" max="1783" width="8.875" customWidth="1"/>
    <col min="1784" max="1784" width="10.875" customWidth="1"/>
    <col min="1785" max="1785" width="13.125" customWidth="1"/>
    <col min="1786" max="1786" width="14" customWidth="1"/>
    <col min="1787" max="1787" width="9.625" customWidth="1"/>
    <col min="1788" max="1788" width="9.375" customWidth="1"/>
    <col min="1790" max="1790" width="10.625" customWidth="1"/>
    <col min="1792" max="1792" width="13.375" customWidth="1"/>
    <col min="1793" max="1793" width="9.875" customWidth="1"/>
    <col min="1794" max="1794" width="8.375" customWidth="1"/>
    <col min="1795" max="1795" width="5.875" customWidth="1"/>
    <col min="2033" max="2033" width="3.625" customWidth="1"/>
    <col min="2034" max="2034" width="13.125" customWidth="1"/>
    <col min="2035" max="2035" width="24.375" bestFit="1" customWidth="1"/>
    <col min="2036" max="2036" width="10.125" customWidth="1"/>
    <col min="2037" max="2038" width="9.875" customWidth="1"/>
    <col min="2039" max="2039" width="8.875" customWidth="1"/>
    <col min="2040" max="2040" width="10.875" customWidth="1"/>
    <col min="2041" max="2041" width="13.125" customWidth="1"/>
    <col min="2042" max="2042" width="14" customWidth="1"/>
    <col min="2043" max="2043" width="9.625" customWidth="1"/>
    <col min="2044" max="2044" width="9.375" customWidth="1"/>
    <col min="2046" max="2046" width="10.625" customWidth="1"/>
    <col min="2048" max="2048" width="13.375" customWidth="1"/>
    <col min="2049" max="2049" width="9.875" customWidth="1"/>
    <col min="2050" max="2050" width="8.375" customWidth="1"/>
    <col min="2051" max="2051" width="5.875" customWidth="1"/>
    <col min="2289" max="2289" width="3.625" customWidth="1"/>
    <col min="2290" max="2290" width="13.125" customWidth="1"/>
    <col min="2291" max="2291" width="24.375" bestFit="1" customWidth="1"/>
    <col min="2292" max="2292" width="10.125" customWidth="1"/>
    <col min="2293" max="2294" width="9.875" customWidth="1"/>
    <col min="2295" max="2295" width="8.875" customWidth="1"/>
    <col min="2296" max="2296" width="10.875" customWidth="1"/>
    <col min="2297" max="2297" width="13.125" customWidth="1"/>
    <col min="2298" max="2298" width="14" customWidth="1"/>
    <col min="2299" max="2299" width="9.625" customWidth="1"/>
    <col min="2300" max="2300" width="9.375" customWidth="1"/>
    <col min="2302" max="2302" width="10.625" customWidth="1"/>
    <col min="2304" max="2304" width="13.375" customWidth="1"/>
    <col min="2305" max="2305" width="9.875" customWidth="1"/>
    <col min="2306" max="2306" width="8.375" customWidth="1"/>
    <col min="2307" max="2307" width="5.875" customWidth="1"/>
    <col min="2545" max="2545" width="3.625" customWidth="1"/>
    <col min="2546" max="2546" width="13.125" customWidth="1"/>
    <col min="2547" max="2547" width="24.375" bestFit="1" customWidth="1"/>
    <col min="2548" max="2548" width="10.125" customWidth="1"/>
    <col min="2549" max="2550" width="9.875" customWidth="1"/>
    <col min="2551" max="2551" width="8.875" customWidth="1"/>
    <col min="2552" max="2552" width="10.875" customWidth="1"/>
    <col min="2553" max="2553" width="13.125" customWidth="1"/>
    <col min="2554" max="2554" width="14" customWidth="1"/>
    <col min="2555" max="2555" width="9.625" customWidth="1"/>
    <col min="2556" max="2556" width="9.375" customWidth="1"/>
    <col min="2558" max="2558" width="10.625" customWidth="1"/>
    <col min="2560" max="2560" width="13.375" customWidth="1"/>
    <col min="2561" max="2561" width="9.875" customWidth="1"/>
    <col min="2562" max="2562" width="8.375" customWidth="1"/>
    <col min="2563" max="2563" width="5.875" customWidth="1"/>
    <col min="2801" max="2801" width="3.625" customWidth="1"/>
    <col min="2802" max="2802" width="13.125" customWidth="1"/>
    <col min="2803" max="2803" width="24.375" bestFit="1" customWidth="1"/>
    <col min="2804" max="2804" width="10.125" customWidth="1"/>
    <col min="2805" max="2806" width="9.875" customWidth="1"/>
    <col min="2807" max="2807" width="8.875" customWidth="1"/>
    <col min="2808" max="2808" width="10.875" customWidth="1"/>
    <col min="2809" max="2809" width="13.125" customWidth="1"/>
    <col min="2810" max="2810" width="14" customWidth="1"/>
    <col min="2811" max="2811" width="9.625" customWidth="1"/>
    <col min="2812" max="2812" width="9.375" customWidth="1"/>
    <col min="2814" max="2814" width="10.625" customWidth="1"/>
    <col min="2816" max="2816" width="13.375" customWidth="1"/>
    <col min="2817" max="2817" width="9.875" customWidth="1"/>
    <col min="2818" max="2818" width="8.375" customWidth="1"/>
    <col min="2819" max="2819" width="5.875" customWidth="1"/>
    <col min="3057" max="3057" width="3.625" customWidth="1"/>
    <col min="3058" max="3058" width="13.125" customWidth="1"/>
    <col min="3059" max="3059" width="24.375" bestFit="1" customWidth="1"/>
    <col min="3060" max="3060" width="10.125" customWidth="1"/>
    <col min="3061" max="3062" width="9.875" customWidth="1"/>
    <col min="3063" max="3063" width="8.875" customWidth="1"/>
    <col min="3064" max="3064" width="10.875" customWidth="1"/>
    <col min="3065" max="3065" width="13.125" customWidth="1"/>
    <col min="3066" max="3066" width="14" customWidth="1"/>
    <col min="3067" max="3067" width="9.625" customWidth="1"/>
    <col min="3068" max="3068" width="9.375" customWidth="1"/>
    <col min="3070" max="3070" width="10.625" customWidth="1"/>
    <col min="3072" max="3072" width="13.375" customWidth="1"/>
    <col min="3073" max="3073" width="9.875" customWidth="1"/>
    <col min="3074" max="3074" width="8.375" customWidth="1"/>
    <col min="3075" max="3075" width="5.875" customWidth="1"/>
    <col min="3313" max="3313" width="3.625" customWidth="1"/>
    <col min="3314" max="3314" width="13.125" customWidth="1"/>
    <col min="3315" max="3315" width="24.375" bestFit="1" customWidth="1"/>
    <col min="3316" max="3316" width="10.125" customWidth="1"/>
    <col min="3317" max="3318" width="9.875" customWidth="1"/>
    <col min="3319" max="3319" width="8.875" customWidth="1"/>
    <col min="3320" max="3320" width="10.875" customWidth="1"/>
    <col min="3321" max="3321" width="13.125" customWidth="1"/>
    <col min="3322" max="3322" width="14" customWidth="1"/>
    <col min="3323" max="3323" width="9.625" customWidth="1"/>
    <col min="3324" max="3324" width="9.375" customWidth="1"/>
    <col min="3326" max="3326" width="10.625" customWidth="1"/>
    <col min="3328" max="3328" width="13.375" customWidth="1"/>
    <col min="3329" max="3329" width="9.875" customWidth="1"/>
    <col min="3330" max="3330" width="8.375" customWidth="1"/>
    <col min="3331" max="3331" width="5.875" customWidth="1"/>
    <col min="3569" max="3569" width="3.625" customWidth="1"/>
    <col min="3570" max="3570" width="13.125" customWidth="1"/>
    <col min="3571" max="3571" width="24.375" bestFit="1" customWidth="1"/>
    <col min="3572" max="3572" width="10.125" customWidth="1"/>
    <col min="3573" max="3574" width="9.875" customWidth="1"/>
    <col min="3575" max="3575" width="8.875" customWidth="1"/>
    <col min="3576" max="3576" width="10.875" customWidth="1"/>
    <col min="3577" max="3577" width="13.125" customWidth="1"/>
    <col min="3578" max="3578" width="14" customWidth="1"/>
    <col min="3579" max="3579" width="9.625" customWidth="1"/>
    <col min="3580" max="3580" width="9.375" customWidth="1"/>
    <col min="3582" max="3582" width="10.625" customWidth="1"/>
    <col min="3584" max="3584" width="13.375" customWidth="1"/>
    <col min="3585" max="3585" width="9.875" customWidth="1"/>
    <col min="3586" max="3586" width="8.375" customWidth="1"/>
    <col min="3587" max="3587" width="5.875" customWidth="1"/>
    <col min="3825" max="3825" width="3.625" customWidth="1"/>
    <col min="3826" max="3826" width="13.125" customWidth="1"/>
    <col min="3827" max="3827" width="24.375" bestFit="1" customWidth="1"/>
    <col min="3828" max="3828" width="10.125" customWidth="1"/>
    <col min="3829" max="3830" width="9.875" customWidth="1"/>
    <col min="3831" max="3831" width="8.875" customWidth="1"/>
    <col min="3832" max="3832" width="10.875" customWidth="1"/>
    <col min="3833" max="3833" width="13.125" customWidth="1"/>
    <col min="3834" max="3834" width="14" customWidth="1"/>
    <col min="3835" max="3835" width="9.625" customWidth="1"/>
    <col min="3836" max="3836" width="9.375" customWidth="1"/>
    <col min="3838" max="3838" width="10.625" customWidth="1"/>
    <col min="3840" max="3840" width="13.375" customWidth="1"/>
    <col min="3841" max="3841" width="9.875" customWidth="1"/>
    <col min="3842" max="3842" width="8.375" customWidth="1"/>
    <col min="3843" max="3843" width="5.875" customWidth="1"/>
    <col min="4081" max="4081" width="3.625" customWidth="1"/>
    <col min="4082" max="4082" width="13.125" customWidth="1"/>
    <col min="4083" max="4083" width="24.375" bestFit="1" customWidth="1"/>
    <col min="4084" max="4084" width="10.125" customWidth="1"/>
    <col min="4085" max="4086" width="9.875" customWidth="1"/>
    <col min="4087" max="4087" width="8.875" customWidth="1"/>
    <col min="4088" max="4088" width="10.875" customWidth="1"/>
    <col min="4089" max="4089" width="13.125" customWidth="1"/>
    <col min="4090" max="4090" width="14" customWidth="1"/>
    <col min="4091" max="4091" width="9.625" customWidth="1"/>
    <col min="4092" max="4092" width="9.375" customWidth="1"/>
    <col min="4094" max="4094" width="10.625" customWidth="1"/>
    <col min="4096" max="4096" width="13.375" customWidth="1"/>
    <col min="4097" max="4097" width="9.875" customWidth="1"/>
    <col min="4098" max="4098" width="8.375" customWidth="1"/>
    <col min="4099" max="4099" width="5.875" customWidth="1"/>
    <col min="4337" max="4337" width="3.625" customWidth="1"/>
    <col min="4338" max="4338" width="13.125" customWidth="1"/>
    <col min="4339" max="4339" width="24.375" bestFit="1" customWidth="1"/>
    <col min="4340" max="4340" width="10.125" customWidth="1"/>
    <col min="4341" max="4342" width="9.875" customWidth="1"/>
    <col min="4343" max="4343" width="8.875" customWidth="1"/>
    <col min="4344" max="4344" width="10.875" customWidth="1"/>
    <col min="4345" max="4345" width="13.125" customWidth="1"/>
    <col min="4346" max="4346" width="14" customWidth="1"/>
    <col min="4347" max="4347" width="9.625" customWidth="1"/>
    <col min="4348" max="4348" width="9.375" customWidth="1"/>
    <col min="4350" max="4350" width="10.625" customWidth="1"/>
    <col min="4352" max="4352" width="13.375" customWidth="1"/>
    <col min="4353" max="4353" width="9.875" customWidth="1"/>
    <col min="4354" max="4354" width="8.375" customWidth="1"/>
    <col min="4355" max="4355" width="5.875" customWidth="1"/>
    <col min="4593" max="4593" width="3.625" customWidth="1"/>
    <col min="4594" max="4594" width="13.125" customWidth="1"/>
    <col min="4595" max="4595" width="24.375" bestFit="1" customWidth="1"/>
    <col min="4596" max="4596" width="10.125" customWidth="1"/>
    <col min="4597" max="4598" width="9.875" customWidth="1"/>
    <col min="4599" max="4599" width="8.875" customWidth="1"/>
    <col min="4600" max="4600" width="10.875" customWidth="1"/>
    <col min="4601" max="4601" width="13.125" customWidth="1"/>
    <col min="4602" max="4602" width="14" customWidth="1"/>
    <col min="4603" max="4603" width="9.625" customWidth="1"/>
    <col min="4604" max="4604" width="9.375" customWidth="1"/>
    <col min="4606" max="4606" width="10.625" customWidth="1"/>
    <col min="4608" max="4608" width="13.375" customWidth="1"/>
    <col min="4609" max="4609" width="9.875" customWidth="1"/>
    <col min="4610" max="4610" width="8.375" customWidth="1"/>
    <col min="4611" max="4611" width="5.875" customWidth="1"/>
    <col min="4849" max="4849" width="3.625" customWidth="1"/>
    <col min="4850" max="4850" width="13.125" customWidth="1"/>
    <col min="4851" max="4851" width="24.375" bestFit="1" customWidth="1"/>
    <col min="4852" max="4852" width="10.125" customWidth="1"/>
    <col min="4853" max="4854" width="9.875" customWidth="1"/>
    <col min="4855" max="4855" width="8.875" customWidth="1"/>
    <col min="4856" max="4856" width="10.875" customWidth="1"/>
    <col min="4857" max="4857" width="13.125" customWidth="1"/>
    <col min="4858" max="4858" width="14" customWidth="1"/>
    <col min="4859" max="4859" width="9.625" customWidth="1"/>
    <col min="4860" max="4860" width="9.375" customWidth="1"/>
    <col min="4862" max="4862" width="10.625" customWidth="1"/>
    <col min="4864" max="4864" width="13.375" customWidth="1"/>
    <col min="4865" max="4865" width="9.875" customWidth="1"/>
    <col min="4866" max="4866" width="8.375" customWidth="1"/>
    <col min="4867" max="4867" width="5.875" customWidth="1"/>
    <col min="5105" max="5105" width="3.625" customWidth="1"/>
    <col min="5106" max="5106" width="13.125" customWidth="1"/>
    <col min="5107" max="5107" width="24.375" bestFit="1" customWidth="1"/>
    <col min="5108" max="5108" width="10.125" customWidth="1"/>
    <col min="5109" max="5110" width="9.875" customWidth="1"/>
    <col min="5111" max="5111" width="8.875" customWidth="1"/>
    <col min="5112" max="5112" width="10.875" customWidth="1"/>
    <col min="5113" max="5113" width="13.125" customWidth="1"/>
    <col min="5114" max="5114" width="14" customWidth="1"/>
    <col min="5115" max="5115" width="9.625" customWidth="1"/>
    <col min="5116" max="5116" width="9.375" customWidth="1"/>
    <col min="5118" max="5118" width="10.625" customWidth="1"/>
    <col min="5120" max="5120" width="13.375" customWidth="1"/>
    <col min="5121" max="5121" width="9.875" customWidth="1"/>
    <col min="5122" max="5122" width="8.375" customWidth="1"/>
    <col min="5123" max="5123" width="5.875" customWidth="1"/>
    <col min="5361" max="5361" width="3.625" customWidth="1"/>
    <col min="5362" max="5362" width="13.125" customWidth="1"/>
    <col min="5363" max="5363" width="24.375" bestFit="1" customWidth="1"/>
    <col min="5364" max="5364" width="10.125" customWidth="1"/>
    <col min="5365" max="5366" width="9.875" customWidth="1"/>
    <col min="5367" max="5367" width="8.875" customWidth="1"/>
    <col min="5368" max="5368" width="10.875" customWidth="1"/>
    <col min="5369" max="5369" width="13.125" customWidth="1"/>
    <col min="5370" max="5370" width="14" customWidth="1"/>
    <col min="5371" max="5371" width="9.625" customWidth="1"/>
    <col min="5372" max="5372" width="9.375" customWidth="1"/>
    <col min="5374" max="5374" width="10.625" customWidth="1"/>
    <col min="5376" max="5376" width="13.375" customWidth="1"/>
    <col min="5377" max="5377" width="9.875" customWidth="1"/>
    <col min="5378" max="5378" width="8.375" customWidth="1"/>
    <col min="5379" max="5379" width="5.875" customWidth="1"/>
    <col min="5617" max="5617" width="3.625" customWidth="1"/>
    <col min="5618" max="5618" width="13.125" customWidth="1"/>
    <col min="5619" max="5619" width="24.375" bestFit="1" customWidth="1"/>
    <col min="5620" max="5620" width="10.125" customWidth="1"/>
    <col min="5621" max="5622" width="9.875" customWidth="1"/>
    <col min="5623" max="5623" width="8.875" customWidth="1"/>
    <col min="5624" max="5624" width="10.875" customWidth="1"/>
    <col min="5625" max="5625" width="13.125" customWidth="1"/>
    <col min="5626" max="5626" width="14" customWidth="1"/>
    <col min="5627" max="5627" width="9.625" customWidth="1"/>
    <col min="5628" max="5628" width="9.375" customWidth="1"/>
    <col min="5630" max="5630" width="10.625" customWidth="1"/>
    <col min="5632" max="5632" width="13.375" customWidth="1"/>
    <col min="5633" max="5633" width="9.875" customWidth="1"/>
    <col min="5634" max="5634" width="8.375" customWidth="1"/>
    <col min="5635" max="5635" width="5.875" customWidth="1"/>
    <col min="5873" max="5873" width="3.625" customWidth="1"/>
    <col min="5874" max="5874" width="13.125" customWidth="1"/>
    <col min="5875" max="5875" width="24.375" bestFit="1" customWidth="1"/>
    <col min="5876" max="5876" width="10.125" customWidth="1"/>
    <col min="5877" max="5878" width="9.875" customWidth="1"/>
    <col min="5879" max="5879" width="8.875" customWidth="1"/>
    <col min="5880" max="5880" width="10.875" customWidth="1"/>
    <col min="5881" max="5881" width="13.125" customWidth="1"/>
    <col min="5882" max="5882" width="14" customWidth="1"/>
    <col min="5883" max="5883" width="9.625" customWidth="1"/>
    <col min="5884" max="5884" width="9.375" customWidth="1"/>
    <col min="5886" max="5886" width="10.625" customWidth="1"/>
    <col min="5888" max="5888" width="13.375" customWidth="1"/>
    <col min="5889" max="5889" width="9.875" customWidth="1"/>
    <col min="5890" max="5890" width="8.375" customWidth="1"/>
    <col min="5891" max="5891" width="5.875" customWidth="1"/>
    <col min="6129" max="6129" width="3.625" customWidth="1"/>
    <col min="6130" max="6130" width="13.125" customWidth="1"/>
    <col min="6131" max="6131" width="24.375" bestFit="1" customWidth="1"/>
    <col min="6132" max="6132" width="10.125" customWidth="1"/>
    <col min="6133" max="6134" width="9.875" customWidth="1"/>
    <col min="6135" max="6135" width="8.875" customWidth="1"/>
    <col min="6136" max="6136" width="10.875" customWidth="1"/>
    <col min="6137" max="6137" width="13.125" customWidth="1"/>
    <col min="6138" max="6138" width="14" customWidth="1"/>
    <col min="6139" max="6139" width="9.625" customWidth="1"/>
    <col min="6140" max="6140" width="9.375" customWidth="1"/>
    <col min="6142" max="6142" width="10.625" customWidth="1"/>
    <col min="6144" max="6144" width="13.375" customWidth="1"/>
    <col min="6145" max="6145" width="9.875" customWidth="1"/>
    <col min="6146" max="6146" width="8.375" customWidth="1"/>
    <col min="6147" max="6147" width="5.875" customWidth="1"/>
    <col min="6385" max="6385" width="3.625" customWidth="1"/>
    <col min="6386" max="6386" width="13.125" customWidth="1"/>
    <col min="6387" max="6387" width="24.375" bestFit="1" customWidth="1"/>
    <col min="6388" max="6388" width="10.125" customWidth="1"/>
    <col min="6389" max="6390" width="9.875" customWidth="1"/>
    <col min="6391" max="6391" width="8.875" customWidth="1"/>
    <col min="6392" max="6392" width="10.875" customWidth="1"/>
    <col min="6393" max="6393" width="13.125" customWidth="1"/>
    <col min="6394" max="6394" width="14" customWidth="1"/>
    <col min="6395" max="6395" width="9.625" customWidth="1"/>
    <col min="6396" max="6396" width="9.375" customWidth="1"/>
    <col min="6398" max="6398" width="10.625" customWidth="1"/>
    <col min="6400" max="6400" width="13.375" customWidth="1"/>
    <col min="6401" max="6401" width="9.875" customWidth="1"/>
    <col min="6402" max="6402" width="8.375" customWidth="1"/>
    <col min="6403" max="6403" width="5.875" customWidth="1"/>
    <col min="6641" max="6641" width="3.625" customWidth="1"/>
    <col min="6642" max="6642" width="13.125" customWidth="1"/>
    <col min="6643" max="6643" width="24.375" bestFit="1" customWidth="1"/>
    <col min="6644" max="6644" width="10.125" customWidth="1"/>
    <col min="6645" max="6646" width="9.875" customWidth="1"/>
    <col min="6647" max="6647" width="8.875" customWidth="1"/>
    <col min="6648" max="6648" width="10.875" customWidth="1"/>
    <col min="6649" max="6649" width="13.125" customWidth="1"/>
    <col min="6650" max="6650" width="14" customWidth="1"/>
    <col min="6651" max="6651" width="9.625" customWidth="1"/>
    <col min="6652" max="6652" width="9.375" customWidth="1"/>
    <col min="6654" max="6654" width="10.625" customWidth="1"/>
    <col min="6656" max="6656" width="13.375" customWidth="1"/>
    <col min="6657" max="6657" width="9.875" customWidth="1"/>
    <col min="6658" max="6658" width="8.375" customWidth="1"/>
    <col min="6659" max="6659" width="5.875" customWidth="1"/>
    <col min="6897" max="6897" width="3.625" customWidth="1"/>
    <col min="6898" max="6898" width="13.125" customWidth="1"/>
    <col min="6899" max="6899" width="24.375" bestFit="1" customWidth="1"/>
    <col min="6900" max="6900" width="10.125" customWidth="1"/>
    <col min="6901" max="6902" width="9.875" customWidth="1"/>
    <col min="6903" max="6903" width="8.875" customWidth="1"/>
    <col min="6904" max="6904" width="10.875" customWidth="1"/>
    <col min="6905" max="6905" width="13.125" customWidth="1"/>
    <col min="6906" max="6906" width="14" customWidth="1"/>
    <col min="6907" max="6907" width="9.625" customWidth="1"/>
    <col min="6908" max="6908" width="9.375" customWidth="1"/>
    <col min="6910" max="6910" width="10.625" customWidth="1"/>
    <col min="6912" max="6912" width="13.375" customWidth="1"/>
    <col min="6913" max="6913" width="9.875" customWidth="1"/>
    <col min="6914" max="6914" width="8.375" customWidth="1"/>
    <col min="6915" max="6915" width="5.875" customWidth="1"/>
    <col min="7153" max="7153" width="3.625" customWidth="1"/>
    <col min="7154" max="7154" width="13.125" customWidth="1"/>
    <col min="7155" max="7155" width="24.375" bestFit="1" customWidth="1"/>
    <col min="7156" max="7156" width="10.125" customWidth="1"/>
    <col min="7157" max="7158" width="9.875" customWidth="1"/>
    <col min="7159" max="7159" width="8.875" customWidth="1"/>
    <col min="7160" max="7160" width="10.875" customWidth="1"/>
    <col min="7161" max="7161" width="13.125" customWidth="1"/>
    <col min="7162" max="7162" width="14" customWidth="1"/>
    <col min="7163" max="7163" width="9.625" customWidth="1"/>
    <col min="7164" max="7164" width="9.375" customWidth="1"/>
    <col min="7166" max="7166" width="10.625" customWidth="1"/>
    <col min="7168" max="7168" width="13.375" customWidth="1"/>
    <col min="7169" max="7169" width="9.875" customWidth="1"/>
    <col min="7170" max="7170" width="8.375" customWidth="1"/>
    <col min="7171" max="7171" width="5.875" customWidth="1"/>
    <col min="7409" max="7409" width="3.625" customWidth="1"/>
    <col min="7410" max="7410" width="13.125" customWidth="1"/>
    <col min="7411" max="7411" width="24.375" bestFit="1" customWidth="1"/>
    <col min="7412" max="7412" width="10.125" customWidth="1"/>
    <col min="7413" max="7414" width="9.875" customWidth="1"/>
    <col min="7415" max="7415" width="8.875" customWidth="1"/>
    <col min="7416" max="7416" width="10.875" customWidth="1"/>
    <col min="7417" max="7417" width="13.125" customWidth="1"/>
    <col min="7418" max="7418" width="14" customWidth="1"/>
    <col min="7419" max="7419" width="9.625" customWidth="1"/>
    <col min="7420" max="7420" width="9.375" customWidth="1"/>
    <col min="7422" max="7422" width="10.625" customWidth="1"/>
    <col min="7424" max="7424" width="13.375" customWidth="1"/>
    <col min="7425" max="7425" width="9.875" customWidth="1"/>
    <col min="7426" max="7426" width="8.375" customWidth="1"/>
    <col min="7427" max="7427" width="5.875" customWidth="1"/>
    <col min="7665" max="7665" width="3.625" customWidth="1"/>
    <col min="7666" max="7666" width="13.125" customWidth="1"/>
    <col min="7667" max="7667" width="24.375" bestFit="1" customWidth="1"/>
    <col min="7668" max="7668" width="10.125" customWidth="1"/>
    <col min="7669" max="7670" width="9.875" customWidth="1"/>
    <col min="7671" max="7671" width="8.875" customWidth="1"/>
    <col min="7672" max="7672" width="10.875" customWidth="1"/>
    <col min="7673" max="7673" width="13.125" customWidth="1"/>
    <col min="7674" max="7674" width="14" customWidth="1"/>
    <col min="7675" max="7675" width="9.625" customWidth="1"/>
    <col min="7676" max="7676" width="9.375" customWidth="1"/>
    <col min="7678" max="7678" width="10.625" customWidth="1"/>
    <col min="7680" max="7680" width="13.375" customWidth="1"/>
    <col min="7681" max="7681" width="9.875" customWidth="1"/>
    <col min="7682" max="7682" width="8.375" customWidth="1"/>
    <col min="7683" max="7683" width="5.875" customWidth="1"/>
    <col min="7921" max="7921" width="3.625" customWidth="1"/>
    <col min="7922" max="7922" width="13.125" customWidth="1"/>
    <col min="7923" max="7923" width="24.375" bestFit="1" customWidth="1"/>
    <col min="7924" max="7924" width="10.125" customWidth="1"/>
    <col min="7925" max="7926" width="9.875" customWidth="1"/>
    <col min="7927" max="7927" width="8.875" customWidth="1"/>
    <col min="7928" max="7928" width="10.875" customWidth="1"/>
    <col min="7929" max="7929" width="13.125" customWidth="1"/>
    <col min="7930" max="7930" width="14" customWidth="1"/>
    <col min="7931" max="7931" width="9.625" customWidth="1"/>
    <col min="7932" max="7932" width="9.375" customWidth="1"/>
    <col min="7934" max="7934" width="10.625" customWidth="1"/>
    <col min="7936" max="7936" width="13.375" customWidth="1"/>
    <col min="7937" max="7937" width="9.875" customWidth="1"/>
    <col min="7938" max="7938" width="8.375" customWidth="1"/>
    <col min="7939" max="7939" width="5.875" customWidth="1"/>
    <col min="8177" max="8177" width="3.625" customWidth="1"/>
    <col min="8178" max="8178" width="13.125" customWidth="1"/>
    <col min="8179" max="8179" width="24.375" bestFit="1" customWidth="1"/>
    <col min="8180" max="8180" width="10.125" customWidth="1"/>
    <col min="8181" max="8182" width="9.875" customWidth="1"/>
    <col min="8183" max="8183" width="8.875" customWidth="1"/>
    <col min="8184" max="8184" width="10.875" customWidth="1"/>
    <col min="8185" max="8185" width="13.125" customWidth="1"/>
    <col min="8186" max="8186" width="14" customWidth="1"/>
    <col min="8187" max="8187" width="9.625" customWidth="1"/>
    <col min="8188" max="8188" width="9.375" customWidth="1"/>
    <col min="8190" max="8190" width="10.625" customWidth="1"/>
    <col min="8192" max="8192" width="13.375" customWidth="1"/>
    <col min="8193" max="8193" width="9.875" customWidth="1"/>
    <col min="8194" max="8194" width="8.375" customWidth="1"/>
    <col min="8195" max="8195" width="5.875" customWidth="1"/>
    <col min="8433" max="8433" width="3.625" customWidth="1"/>
    <col min="8434" max="8434" width="13.125" customWidth="1"/>
    <col min="8435" max="8435" width="24.375" bestFit="1" customWidth="1"/>
    <col min="8436" max="8436" width="10.125" customWidth="1"/>
    <col min="8437" max="8438" width="9.875" customWidth="1"/>
    <col min="8439" max="8439" width="8.875" customWidth="1"/>
    <col min="8440" max="8440" width="10.875" customWidth="1"/>
    <col min="8441" max="8441" width="13.125" customWidth="1"/>
    <col min="8442" max="8442" width="14" customWidth="1"/>
    <col min="8443" max="8443" width="9.625" customWidth="1"/>
    <col min="8444" max="8444" width="9.375" customWidth="1"/>
    <col min="8446" max="8446" width="10.625" customWidth="1"/>
    <col min="8448" max="8448" width="13.375" customWidth="1"/>
    <col min="8449" max="8449" width="9.875" customWidth="1"/>
    <col min="8450" max="8450" width="8.375" customWidth="1"/>
    <col min="8451" max="8451" width="5.875" customWidth="1"/>
    <col min="8689" max="8689" width="3.625" customWidth="1"/>
    <col min="8690" max="8690" width="13.125" customWidth="1"/>
    <col min="8691" max="8691" width="24.375" bestFit="1" customWidth="1"/>
    <col min="8692" max="8692" width="10.125" customWidth="1"/>
    <col min="8693" max="8694" width="9.875" customWidth="1"/>
    <col min="8695" max="8695" width="8.875" customWidth="1"/>
    <col min="8696" max="8696" width="10.875" customWidth="1"/>
    <col min="8697" max="8697" width="13.125" customWidth="1"/>
    <col min="8698" max="8698" width="14" customWidth="1"/>
    <col min="8699" max="8699" width="9.625" customWidth="1"/>
    <col min="8700" max="8700" width="9.375" customWidth="1"/>
    <col min="8702" max="8702" width="10.625" customWidth="1"/>
    <col min="8704" max="8704" width="13.375" customWidth="1"/>
    <col min="8705" max="8705" width="9.875" customWidth="1"/>
    <col min="8706" max="8706" width="8.375" customWidth="1"/>
    <col min="8707" max="8707" width="5.875" customWidth="1"/>
    <col min="8945" max="8945" width="3.625" customWidth="1"/>
    <col min="8946" max="8946" width="13.125" customWidth="1"/>
    <col min="8947" max="8947" width="24.375" bestFit="1" customWidth="1"/>
    <col min="8948" max="8948" width="10.125" customWidth="1"/>
    <col min="8949" max="8950" width="9.875" customWidth="1"/>
    <col min="8951" max="8951" width="8.875" customWidth="1"/>
    <col min="8952" max="8952" width="10.875" customWidth="1"/>
    <col min="8953" max="8953" width="13.125" customWidth="1"/>
    <col min="8954" max="8954" width="14" customWidth="1"/>
    <col min="8955" max="8955" width="9.625" customWidth="1"/>
    <col min="8956" max="8956" width="9.375" customWidth="1"/>
    <col min="8958" max="8958" width="10.625" customWidth="1"/>
    <col min="8960" max="8960" width="13.375" customWidth="1"/>
    <col min="8961" max="8961" width="9.875" customWidth="1"/>
    <col min="8962" max="8962" width="8.375" customWidth="1"/>
    <col min="8963" max="8963" width="5.875" customWidth="1"/>
    <col min="9201" max="9201" width="3.625" customWidth="1"/>
    <col min="9202" max="9202" width="13.125" customWidth="1"/>
    <col min="9203" max="9203" width="24.375" bestFit="1" customWidth="1"/>
    <col min="9204" max="9204" width="10.125" customWidth="1"/>
    <col min="9205" max="9206" width="9.875" customWidth="1"/>
    <col min="9207" max="9207" width="8.875" customWidth="1"/>
    <col min="9208" max="9208" width="10.875" customWidth="1"/>
    <col min="9209" max="9209" width="13.125" customWidth="1"/>
    <col min="9210" max="9210" width="14" customWidth="1"/>
    <col min="9211" max="9211" width="9.625" customWidth="1"/>
    <col min="9212" max="9212" width="9.375" customWidth="1"/>
    <col min="9214" max="9214" width="10.625" customWidth="1"/>
    <col min="9216" max="9216" width="13.375" customWidth="1"/>
    <col min="9217" max="9217" width="9.875" customWidth="1"/>
    <col min="9218" max="9218" width="8.375" customWidth="1"/>
    <col min="9219" max="9219" width="5.875" customWidth="1"/>
    <col min="9457" max="9457" width="3.625" customWidth="1"/>
    <col min="9458" max="9458" width="13.125" customWidth="1"/>
    <col min="9459" max="9459" width="24.375" bestFit="1" customWidth="1"/>
    <col min="9460" max="9460" width="10.125" customWidth="1"/>
    <col min="9461" max="9462" width="9.875" customWidth="1"/>
    <col min="9463" max="9463" width="8.875" customWidth="1"/>
    <col min="9464" max="9464" width="10.875" customWidth="1"/>
    <col min="9465" max="9465" width="13.125" customWidth="1"/>
    <col min="9466" max="9466" width="14" customWidth="1"/>
    <col min="9467" max="9467" width="9.625" customWidth="1"/>
    <col min="9468" max="9468" width="9.375" customWidth="1"/>
    <col min="9470" max="9470" width="10.625" customWidth="1"/>
    <col min="9472" max="9472" width="13.375" customWidth="1"/>
    <col min="9473" max="9473" width="9.875" customWidth="1"/>
    <col min="9474" max="9474" width="8.375" customWidth="1"/>
    <col min="9475" max="9475" width="5.875" customWidth="1"/>
    <col min="9713" max="9713" width="3.625" customWidth="1"/>
    <col min="9714" max="9714" width="13.125" customWidth="1"/>
    <col min="9715" max="9715" width="24.375" bestFit="1" customWidth="1"/>
    <col min="9716" max="9716" width="10.125" customWidth="1"/>
    <col min="9717" max="9718" width="9.875" customWidth="1"/>
    <col min="9719" max="9719" width="8.875" customWidth="1"/>
    <col min="9720" max="9720" width="10.875" customWidth="1"/>
    <col min="9721" max="9721" width="13.125" customWidth="1"/>
    <col min="9722" max="9722" width="14" customWidth="1"/>
    <col min="9723" max="9723" width="9.625" customWidth="1"/>
    <col min="9724" max="9724" width="9.375" customWidth="1"/>
    <col min="9726" max="9726" width="10.625" customWidth="1"/>
    <col min="9728" max="9728" width="13.375" customWidth="1"/>
    <col min="9729" max="9729" width="9.875" customWidth="1"/>
    <col min="9730" max="9730" width="8.375" customWidth="1"/>
    <col min="9731" max="9731" width="5.875" customWidth="1"/>
    <col min="9969" max="9969" width="3.625" customWidth="1"/>
    <col min="9970" max="9970" width="13.125" customWidth="1"/>
    <col min="9971" max="9971" width="24.375" bestFit="1" customWidth="1"/>
    <col min="9972" max="9972" width="10.125" customWidth="1"/>
    <col min="9973" max="9974" width="9.875" customWidth="1"/>
    <col min="9975" max="9975" width="8.875" customWidth="1"/>
    <col min="9976" max="9976" width="10.875" customWidth="1"/>
    <col min="9977" max="9977" width="13.125" customWidth="1"/>
    <col min="9978" max="9978" width="14" customWidth="1"/>
    <col min="9979" max="9979" width="9.625" customWidth="1"/>
    <col min="9980" max="9980" width="9.375" customWidth="1"/>
    <col min="9982" max="9982" width="10.625" customWidth="1"/>
    <col min="9984" max="9984" width="13.375" customWidth="1"/>
    <col min="9985" max="9985" width="9.875" customWidth="1"/>
    <col min="9986" max="9986" width="8.375" customWidth="1"/>
    <col min="9987" max="9987" width="5.875" customWidth="1"/>
    <col min="10225" max="10225" width="3.625" customWidth="1"/>
    <col min="10226" max="10226" width="13.125" customWidth="1"/>
    <col min="10227" max="10227" width="24.375" bestFit="1" customWidth="1"/>
    <col min="10228" max="10228" width="10.125" customWidth="1"/>
    <col min="10229" max="10230" width="9.875" customWidth="1"/>
    <col min="10231" max="10231" width="8.875" customWidth="1"/>
    <col min="10232" max="10232" width="10.875" customWidth="1"/>
    <col min="10233" max="10233" width="13.125" customWidth="1"/>
    <col min="10234" max="10234" width="14" customWidth="1"/>
    <col min="10235" max="10235" width="9.625" customWidth="1"/>
    <col min="10236" max="10236" width="9.375" customWidth="1"/>
    <col min="10238" max="10238" width="10.625" customWidth="1"/>
    <col min="10240" max="10240" width="13.375" customWidth="1"/>
    <col min="10241" max="10241" width="9.875" customWidth="1"/>
    <col min="10242" max="10242" width="8.375" customWidth="1"/>
    <col min="10243" max="10243" width="5.875" customWidth="1"/>
    <col min="10481" max="10481" width="3.625" customWidth="1"/>
    <col min="10482" max="10482" width="13.125" customWidth="1"/>
    <col min="10483" max="10483" width="24.375" bestFit="1" customWidth="1"/>
    <col min="10484" max="10484" width="10.125" customWidth="1"/>
    <col min="10485" max="10486" width="9.875" customWidth="1"/>
    <col min="10487" max="10487" width="8.875" customWidth="1"/>
    <col min="10488" max="10488" width="10.875" customWidth="1"/>
    <col min="10489" max="10489" width="13.125" customWidth="1"/>
    <col min="10490" max="10490" width="14" customWidth="1"/>
    <col min="10491" max="10491" width="9.625" customWidth="1"/>
    <col min="10492" max="10492" width="9.375" customWidth="1"/>
    <col min="10494" max="10494" width="10.625" customWidth="1"/>
    <col min="10496" max="10496" width="13.375" customWidth="1"/>
    <col min="10497" max="10497" width="9.875" customWidth="1"/>
    <col min="10498" max="10498" width="8.375" customWidth="1"/>
    <col min="10499" max="10499" width="5.875" customWidth="1"/>
    <col min="10737" max="10737" width="3.625" customWidth="1"/>
    <col min="10738" max="10738" width="13.125" customWidth="1"/>
    <col min="10739" max="10739" width="24.375" bestFit="1" customWidth="1"/>
    <col min="10740" max="10740" width="10.125" customWidth="1"/>
    <col min="10741" max="10742" width="9.875" customWidth="1"/>
    <col min="10743" max="10743" width="8.875" customWidth="1"/>
    <col min="10744" max="10744" width="10.875" customWidth="1"/>
    <col min="10745" max="10745" width="13.125" customWidth="1"/>
    <col min="10746" max="10746" width="14" customWidth="1"/>
    <col min="10747" max="10747" width="9.625" customWidth="1"/>
    <col min="10748" max="10748" width="9.375" customWidth="1"/>
    <col min="10750" max="10750" width="10.625" customWidth="1"/>
    <col min="10752" max="10752" width="13.375" customWidth="1"/>
    <col min="10753" max="10753" width="9.875" customWidth="1"/>
    <col min="10754" max="10754" width="8.375" customWidth="1"/>
    <col min="10755" max="10755" width="5.875" customWidth="1"/>
    <col min="10993" max="10993" width="3.625" customWidth="1"/>
    <col min="10994" max="10994" width="13.125" customWidth="1"/>
    <col min="10995" max="10995" width="24.375" bestFit="1" customWidth="1"/>
    <col min="10996" max="10996" width="10.125" customWidth="1"/>
    <col min="10997" max="10998" width="9.875" customWidth="1"/>
    <col min="10999" max="10999" width="8.875" customWidth="1"/>
    <col min="11000" max="11000" width="10.875" customWidth="1"/>
    <col min="11001" max="11001" width="13.125" customWidth="1"/>
    <col min="11002" max="11002" width="14" customWidth="1"/>
    <col min="11003" max="11003" width="9.625" customWidth="1"/>
    <col min="11004" max="11004" width="9.375" customWidth="1"/>
    <col min="11006" max="11006" width="10.625" customWidth="1"/>
    <col min="11008" max="11008" width="13.375" customWidth="1"/>
    <col min="11009" max="11009" width="9.875" customWidth="1"/>
    <col min="11010" max="11010" width="8.375" customWidth="1"/>
    <col min="11011" max="11011" width="5.875" customWidth="1"/>
    <col min="11249" max="11249" width="3.625" customWidth="1"/>
    <col min="11250" max="11250" width="13.125" customWidth="1"/>
    <col min="11251" max="11251" width="24.375" bestFit="1" customWidth="1"/>
    <col min="11252" max="11252" width="10.125" customWidth="1"/>
    <col min="11253" max="11254" width="9.875" customWidth="1"/>
    <col min="11255" max="11255" width="8.875" customWidth="1"/>
    <col min="11256" max="11256" width="10.875" customWidth="1"/>
    <col min="11257" max="11257" width="13.125" customWidth="1"/>
    <col min="11258" max="11258" width="14" customWidth="1"/>
    <col min="11259" max="11259" width="9.625" customWidth="1"/>
    <col min="11260" max="11260" width="9.375" customWidth="1"/>
    <col min="11262" max="11262" width="10.625" customWidth="1"/>
    <col min="11264" max="11264" width="13.375" customWidth="1"/>
    <col min="11265" max="11265" width="9.875" customWidth="1"/>
    <col min="11266" max="11266" width="8.375" customWidth="1"/>
    <col min="11267" max="11267" width="5.875" customWidth="1"/>
    <col min="11505" max="11505" width="3.625" customWidth="1"/>
    <col min="11506" max="11506" width="13.125" customWidth="1"/>
    <col min="11507" max="11507" width="24.375" bestFit="1" customWidth="1"/>
    <col min="11508" max="11508" width="10.125" customWidth="1"/>
    <col min="11509" max="11510" width="9.875" customWidth="1"/>
    <col min="11511" max="11511" width="8.875" customWidth="1"/>
    <col min="11512" max="11512" width="10.875" customWidth="1"/>
    <col min="11513" max="11513" width="13.125" customWidth="1"/>
    <col min="11514" max="11514" width="14" customWidth="1"/>
    <col min="11515" max="11515" width="9.625" customWidth="1"/>
    <col min="11516" max="11516" width="9.375" customWidth="1"/>
    <col min="11518" max="11518" width="10.625" customWidth="1"/>
    <col min="11520" max="11520" width="13.375" customWidth="1"/>
    <col min="11521" max="11521" width="9.875" customWidth="1"/>
    <col min="11522" max="11522" width="8.375" customWidth="1"/>
    <col min="11523" max="11523" width="5.875" customWidth="1"/>
    <col min="11761" max="11761" width="3.625" customWidth="1"/>
    <col min="11762" max="11762" width="13.125" customWidth="1"/>
    <col min="11763" max="11763" width="24.375" bestFit="1" customWidth="1"/>
    <col min="11764" max="11764" width="10.125" customWidth="1"/>
    <col min="11765" max="11766" width="9.875" customWidth="1"/>
    <col min="11767" max="11767" width="8.875" customWidth="1"/>
    <col min="11768" max="11768" width="10.875" customWidth="1"/>
    <col min="11769" max="11769" width="13.125" customWidth="1"/>
    <col min="11770" max="11770" width="14" customWidth="1"/>
    <col min="11771" max="11771" width="9.625" customWidth="1"/>
    <col min="11772" max="11772" width="9.375" customWidth="1"/>
    <col min="11774" max="11774" width="10.625" customWidth="1"/>
    <col min="11776" max="11776" width="13.375" customWidth="1"/>
    <col min="11777" max="11777" width="9.875" customWidth="1"/>
    <col min="11778" max="11778" width="8.375" customWidth="1"/>
    <col min="11779" max="11779" width="5.875" customWidth="1"/>
    <col min="12017" max="12017" width="3.625" customWidth="1"/>
    <col min="12018" max="12018" width="13.125" customWidth="1"/>
    <col min="12019" max="12019" width="24.375" bestFit="1" customWidth="1"/>
    <col min="12020" max="12020" width="10.125" customWidth="1"/>
    <col min="12021" max="12022" width="9.875" customWidth="1"/>
    <col min="12023" max="12023" width="8.875" customWidth="1"/>
    <col min="12024" max="12024" width="10.875" customWidth="1"/>
    <col min="12025" max="12025" width="13.125" customWidth="1"/>
    <col min="12026" max="12026" width="14" customWidth="1"/>
    <col min="12027" max="12027" width="9.625" customWidth="1"/>
    <col min="12028" max="12028" width="9.375" customWidth="1"/>
    <col min="12030" max="12030" width="10.625" customWidth="1"/>
    <col min="12032" max="12032" width="13.375" customWidth="1"/>
    <col min="12033" max="12033" width="9.875" customWidth="1"/>
    <col min="12034" max="12034" width="8.375" customWidth="1"/>
    <col min="12035" max="12035" width="5.875" customWidth="1"/>
    <col min="12273" max="12273" width="3.625" customWidth="1"/>
    <col min="12274" max="12274" width="13.125" customWidth="1"/>
    <col min="12275" max="12275" width="24.375" bestFit="1" customWidth="1"/>
    <col min="12276" max="12276" width="10.125" customWidth="1"/>
    <col min="12277" max="12278" width="9.875" customWidth="1"/>
    <col min="12279" max="12279" width="8.875" customWidth="1"/>
    <col min="12280" max="12280" width="10.875" customWidth="1"/>
    <col min="12281" max="12281" width="13.125" customWidth="1"/>
    <col min="12282" max="12282" width="14" customWidth="1"/>
    <col min="12283" max="12283" width="9.625" customWidth="1"/>
    <col min="12284" max="12284" width="9.375" customWidth="1"/>
    <col min="12286" max="12286" width="10.625" customWidth="1"/>
    <col min="12288" max="12288" width="13.375" customWidth="1"/>
    <col min="12289" max="12289" width="9.875" customWidth="1"/>
    <col min="12290" max="12290" width="8.375" customWidth="1"/>
    <col min="12291" max="12291" width="5.875" customWidth="1"/>
    <col min="12529" max="12529" width="3.625" customWidth="1"/>
    <col min="12530" max="12530" width="13.125" customWidth="1"/>
    <col min="12531" max="12531" width="24.375" bestFit="1" customWidth="1"/>
    <col min="12532" max="12532" width="10.125" customWidth="1"/>
    <col min="12533" max="12534" width="9.875" customWidth="1"/>
    <col min="12535" max="12535" width="8.875" customWidth="1"/>
    <col min="12536" max="12536" width="10.875" customWidth="1"/>
    <col min="12537" max="12537" width="13.125" customWidth="1"/>
    <col min="12538" max="12538" width="14" customWidth="1"/>
    <col min="12539" max="12539" width="9.625" customWidth="1"/>
    <col min="12540" max="12540" width="9.375" customWidth="1"/>
    <col min="12542" max="12542" width="10.625" customWidth="1"/>
    <col min="12544" max="12544" width="13.375" customWidth="1"/>
    <col min="12545" max="12545" width="9.875" customWidth="1"/>
    <col min="12546" max="12546" width="8.375" customWidth="1"/>
    <col min="12547" max="12547" width="5.875" customWidth="1"/>
    <col min="12785" max="12785" width="3.625" customWidth="1"/>
    <col min="12786" max="12786" width="13.125" customWidth="1"/>
    <col min="12787" max="12787" width="24.375" bestFit="1" customWidth="1"/>
    <col min="12788" max="12788" width="10.125" customWidth="1"/>
    <col min="12789" max="12790" width="9.875" customWidth="1"/>
    <col min="12791" max="12791" width="8.875" customWidth="1"/>
    <col min="12792" max="12792" width="10.875" customWidth="1"/>
    <col min="12793" max="12793" width="13.125" customWidth="1"/>
    <col min="12794" max="12794" width="14" customWidth="1"/>
    <col min="12795" max="12795" width="9.625" customWidth="1"/>
    <col min="12796" max="12796" width="9.375" customWidth="1"/>
    <col min="12798" max="12798" width="10.625" customWidth="1"/>
    <col min="12800" max="12800" width="13.375" customWidth="1"/>
    <col min="12801" max="12801" width="9.875" customWidth="1"/>
    <col min="12802" max="12802" width="8.375" customWidth="1"/>
    <col min="12803" max="12803" width="5.875" customWidth="1"/>
    <col min="13041" max="13041" width="3.625" customWidth="1"/>
    <col min="13042" max="13042" width="13.125" customWidth="1"/>
    <col min="13043" max="13043" width="24.375" bestFit="1" customWidth="1"/>
    <col min="13044" max="13044" width="10.125" customWidth="1"/>
    <col min="13045" max="13046" width="9.875" customWidth="1"/>
    <col min="13047" max="13047" width="8.875" customWidth="1"/>
    <col min="13048" max="13048" width="10.875" customWidth="1"/>
    <col min="13049" max="13049" width="13.125" customWidth="1"/>
    <col min="13050" max="13050" width="14" customWidth="1"/>
    <col min="13051" max="13051" width="9.625" customWidth="1"/>
    <col min="13052" max="13052" width="9.375" customWidth="1"/>
    <col min="13054" max="13054" width="10.625" customWidth="1"/>
    <col min="13056" max="13056" width="13.375" customWidth="1"/>
    <col min="13057" max="13057" width="9.875" customWidth="1"/>
    <col min="13058" max="13058" width="8.375" customWidth="1"/>
    <col min="13059" max="13059" width="5.875" customWidth="1"/>
    <col min="13297" max="13297" width="3.625" customWidth="1"/>
    <col min="13298" max="13298" width="13.125" customWidth="1"/>
    <col min="13299" max="13299" width="24.375" bestFit="1" customWidth="1"/>
    <col min="13300" max="13300" width="10.125" customWidth="1"/>
    <col min="13301" max="13302" width="9.875" customWidth="1"/>
    <col min="13303" max="13303" width="8.875" customWidth="1"/>
    <col min="13304" max="13304" width="10.875" customWidth="1"/>
    <col min="13305" max="13305" width="13.125" customWidth="1"/>
    <col min="13306" max="13306" width="14" customWidth="1"/>
    <col min="13307" max="13307" width="9.625" customWidth="1"/>
    <col min="13308" max="13308" width="9.375" customWidth="1"/>
    <col min="13310" max="13310" width="10.625" customWidth="1"/>
    <col min="13312" max="13312" width="13.375" customWidth="1"/>
    <col min="13313" max="13313" width="9.875" customWidth="1"/>
    <col min="13314" max="13314" width="8.375" customWidth="1"/>
    <col min="13315" max="13315" width="5.875" customWidth="1"/>
    <col min="13553" max="13553" width="3.625" customWidth="1"/>
    <col min="13554" max="13554" width="13.125" customWidth="1"/>
    <col min="13555" max="13555" width="24.375" bestFit="1" customWidth="1"/>
    <col min="13556" max="13556" width="10.125" customWidth="1"/>
    <col min="13557" max="13558" width="9.875" customWidth="1"/>
    <col min="13559" max="13559" width="8.875" customWidth="1"/>
    <col min="13560" max="13560" width="10.875" customWidth="1"/>
    <col min="13561" max="13561" width="13.125" customWidth="1"/>
    <col min="13562" max="13562" width="14" customWidth="1"/>
    <col min="13563" max="13563" width="9.625" customWidth="1"/>
    <col min="13564" max="13564" width="9.375" customWidth="1"/>
    <col min="13566" max="13566" width="10.625" customWidth="1"/>
    <col min="13568" max="13568" width="13.375" customWidth="1"/>
    <col min="13569" max="13569" width="9.875" customWidth="1"/>
    <col min="13570" max="13570" width="8.375" customWidth="1"/>
    <col min="13571" max="13571" width="5.875" customWidth="1"/>
    <col min="13809" max="13809" width="3.625" customWidth="1"/>
    <col min="13810" max="13810" width="13.125" customWidth="1"/>
    <col min="13811" max="13811" width="24.375" bestFit="1" customWidth="1"/>
    <col min="13812" max="13812" width="10.125" customWidth="1"/>
    <col min="13813" max="13814" width="9.875" customWidth="1"/>
    <col min="13815" max="13815" width="8.875" customWidth="1"/>
    <col min="13816" max="13816" width="10.875" customWidth="1"/>
    <col min="13817" max="13817" width="13.125" customWidth="1"/>
    <col min="13818" max="13818" width="14" customWidth="1"/>
    <col min="13819" max="13819" width="9.625" customWidth="1"/>
    <col min="13820" max="13820" width="9.375" customWidth="1"/>
    <col min="13822" max="13822" width="10.625" customWidth="1"/>
    <col min="13824" max="13824" width="13.375" customWidth="1"/>
    <col min="13825" max="13825" width="9.875" customWidth="1"/>
    <col min="13826" max="13826" width="8.375" customWidth="1"/>
    <col min="13827" max="13827" width="5.875" customWidth="1"/>
    <col min="14065" max="14065" width="3.625" customWidth="1"/>
    <col min="14066" max="14066" width="13.125" customWidth="1"/>
    <col min="14067" max="14067" width="24.375" bestFit="1" customWidth="1"/>
    <col min="14068" max="14068" width="10.125" customWidth="1"/>
    <col min="14069" max="14070" width="9.875" customWidth="1"/>
    <col min="14071" max="14071" width="8.875" customWidth="1"/>
    <col min="14072" max="14072" width="10.875" customWidth="1"/>
    <col min="14073" max="14073" width="13.125" customWidth="1"/>
    <col min="14074" max="14074" width="14" customWidth="1"/>
    <col min="14075" max="14075" width="9.625" customWidth="1"/>
    <col min="14076" max="14076" width="9.375" customWidth="1"/>
    <col min="14078" max="14078" width="10.625" customWidth="1"/>
    <col min="14080" max="14080" width="13.375" customWidth="1"/>
    <col min="14081" max="14081" width="9.875" customWidth="1"/>
    <col min="14082" max="14082" width="8.375" customWidth="1"/>
    <col min="14083" max="14083" width="5.875" customWidth="1"/>
    <col min="14321" max="14321" width="3.625" customWidth="1"/>
    <col min="14322" max="14322" width="13.125" customWidth="1"/>
    <col min="14323" max="14323" width="24.375" bestFit="1" customWidth="1"/>
    <col min="14324" max="14324" width="10.125" customWidth="1"/>
    <col min="14325" max="14326" width="9.875" customWidth="1"/>
    <col min="14327" max="14327" width="8.875" customWidth="1"/>
    <col min="14328" max="14328" width="10.875" customWidth="1"/>
    <col min="14329" max="14329" width="13.125" customWidth="1"/>
    <col min="14330" max="14330" width="14" customWidth="1"/>
    <col min="14331" max="14331" width="9.625" customWidth="1"/>
    <col min="14332" max="14332" width="9.375" customWidth="1"/>
    <col min="14334" max="14334" width="10.625" customWidth="1"/>
    <col min="14336" max="14336" width="13.375" customWidth="1"/>
    <col min="14337" max="14337" width="9.875" customWidth="1"/>
    <col min="14338" max="14338" width="8.375" customWidth="1"/>
    <col min="14339" max="14339" width="5.875" customWidth="1"/>
    <col min="14577" max="14577" width="3.625" customWidth="1"/>
    <col min="14578" max="14578" width="13.125" customWidth="1"/>
    <col min="14579" max="14579" width="24.375" bestFit="1" customWidth="1"/>
    <col min="14580" max="14580" width="10.125" customWidth="1"/>
    <col min="14581" max="14582" width="9.875" customWidth="1"/>
    <col min="14583" max="14583" width="8.875" customWidth="1"/>
    <col min="14584" max="14584" width="10.875" customWidth="1"/>
    <col min="14585" max="14585" width="13.125" customWidth="1"/>
    <col min="14586" max="14586" width="14" customWidth="1"/>
    <col min="14587" max="14587" width="9.625" customWidth="1"/>
    <col min="14588" max="14588" width="9.375" customWidth="1"/>
    <col min="14590" max="14590" width="10.625" customWidth="1"/>
    <col min="14592" max="14592" width="13.375" customWidth="1"/>
    <col min="14593" max="14593" width="9.875" customWidth="1"/>
    <col min="14594" max="14594" width="8.375" customWidth="1"/>
    <col min="14595" max="14595" width="5.875" customWidth="1"/>
    <col min="14833" max="14833" width="3.625" customWidth="1"/>
    <col min="14834" max="14834" width="13.125" customWidth="1"/>
    <col min="14835" max="14835" width="24.375" bestFit="1" customWidth="1"/>
    <col min="14836" max="14836" width="10.125" customWidth="1"/>
    <col min="14837" max="14838" width="9.875" customWidth="1"/>
    <col min="14839" max="14839" width="8.875" customWidth="1"/>
    <col min="14840" max="14840" width="10.875" customWidth="1"/>
    <col min="14841" max="14841" width="13.125" customWidth="1"/>
    <col min="14842" max="14842" width="14" customWidth="1"/>
    <col min="14843" max="14843" width="9.625" customWidth="1"/>
    <col min="14844" max="14844" width="9.375" customWidth="1"/>
    <col min="14846" max="14846" width="10.625" customWidth="1"/>
    <col min="14848" max="14848" width="13.375" customWidth="1"/>
    <col min="14849" max="14849" width="9.875" customWidth="1"/>
    <col min="14850" max="14850" width="8.375" customWidth="1"/>
    <col min="14851" max="14851" width="5.875" customWidth="1"/>
    <col min="15089" max="15089" width="3.625" customWidth="1"/>
    <col min="15090" max="15090" width="13.125" customWidth="1"/>
    <col min="15091" max="15091" width="24.375" bestFit="1" customWidth="1"/>
    <col min="15092" max="15092" width="10.125" customWidth="1"/>
    <col min="15093" max="15094" width="9.875" customWidth="1"/>
    <col min="15095" max="15095" width="8.875" customWidth="1"/>
    <col min="15096" max="15096" width="10.875" customWidth="1"/>
    <col min="15097" max="15097" width="13.125" customWidth="1"/>
    <col min="15098" max="15098" width="14" customWidth="1"/>
    <col min="15099" max="15099" width="9.625" customWidth="1"/>
    <col min="15100" max="15100" width="9.375" customWidth="1"/>
    <col min="15102" max="15102" width="10.625" customWidth="1"/>
    <col min="15104" max="15104" width="13.375" customWidth="1"/>
    <col min="15105" max="15105" width="9.875" customWidth="1"/>
    <col min="15106" max="15106" width="8.375" customWidth="1"/>
    <col min="15107" max="15107" width="5.875" customWidth="1"/>
    <col min="15345" max="15345" width="3.625" customWidth="1"/>
    <col min="15346" max="15346" width="13.125" customWidth="1"/>
    <col min="15347" max="15347" width="24.375" bestFit="1" customWidth="1"/>
    <col min="15348" max="15348" width="10.125" customWidth="1"/>
    <col min="15349" max="15350" width="9.875" customWidth="1"/>
    <col min="15351" max="15351" width="8.875" customWidth="1"/>
    <col min="15352" max="15352" width="10.875" customWidth="1"/>
    <col min="15353" max="15353" width="13.125" customWidth="1"/>
    <col min="15354" max="15354" width="14" customWidth="1"/>
    <col min="15355" max="15355" width="9.625" customWidth="1"/>
    <col min="15356" max="15356" width="9.375" customWidth="1"/>
    <col min="15358" max="15358" width="10.625" customWidth="1"/>
    <col min="15360" max="15360" width="13.375" customWidth="1"/>
    <col min="15361" max="15361" width="9.875" customWidth="1"/>
    <col min="15362" max="15362" width="8.375" customWidth="1"/>
    <col min="15363" max="15363" width="5.875" customWidth="1"/>
    <col min="15601" max="15601" width="3.625" customWidth="1"/>
    <col min="15602" max="15602" width="13.125" customWidth="1"/>
    <col min="15603" max="15603" width="24.375" bestFit="1" customWidth="1"/>
    <col min="15604" max="15604" width="10.125" customWidth="1"/>
    <col min="15605" max="15606" width="9.875" customWidth="1"/>
    <col min="15607" max="15607" width="8.875" customWidth="1"/>
    <col min="15608" max="15608" width="10.875" customWidth="1"/>
    <col min="15609" max="15609" width="13.125" customWidth="1"/>
    <col min="15610" max="15610" width="14" customWidth="1"/>
    <col min="15611" max="15611" width="9.625" customWidth="1"/>
    <col min="15612" max="15612" width="9.375" customWidth="1"/>
    <col min="15614" max="15614" width="10.625" customWidth="1"/>
    <col min="15616" max="15616" width="13.375" customWidth="1"/>
    <col min="15617" max="15617" width="9.875" customWidth="1"/>
    <col min="15618" max="15618" width="8.375" customWidth="1"/>
    <col min="15619" max="15619" width="5.875" customWidth="1"/>
    <col min="15857" max="15857" width="3.625" customWidth="1"/>
    <col min="15858" max="15858" width="13.125" customWidth="1"/>
    <col min="15859" max="15859" width="24.375" bestFit="1" customWidth="1"/>
    <col min="15860" max="15860" width="10.125" customWidth="1"/>
    <col min="15861" max="15862" width="9.875" customWidth="1"/>
    <col min="15863" max="15863" width="8.875" customWidth="1"/>
    <col min="15864" max="15864" width="10.875" customWidth="1"/>
    <col min="15865" max="15865" width="13.125" customWidth="1"/>
    <col min="15866" max="15866" width="14" customWidth="1"/>
    <col min="15867" max="15867" width="9.625" customWidth="1"/>
    <col min="15868" max="15868" width="9.375" customWidth="1"/>
    <col min="15870" max="15870" width="10.625" customWidth="1"/>
    <col min="15872" max="15872" width="13.375" customWidth="1"/>
    <col min="15873" max="15873" width="9.875" customWidth="1"/>
    <col min="15874" max="15874" width="8.375" customWidth="1"/>
    <col min="15875" max="15875" width="5.875" customWidth="1"/>
    <col min="16113" max="16113" width="3.625" customWidth="1"/>
    <col min="16114" max="16114" width="13.125" customWidth="1"/>
    <col min="16115" max="16115" width="24.375" bestFit="1" customWidth="1"/>
    <col min="16116" max="16116" width="10.125" customWidth="1"/>
    <col min="16117" max="16118" width="9.875" customWidth="1"/>
    <col min="16119" max="16119" width="8.875" customWidth="1"/>
    <col min="16120" max="16120" width="10.875" customWidth="1"/>
    <col min="16121" max="16121" width="13.125" customWidth="1"/>
    <col min="16122" max="16122" width="14" customWidth="1"/>
    <col min="16123" max="16123" width="9.625" customWidth="1"/>
    <col min="16124" max="16124" width="9.375" customWidth="1"/>
    <col min="16126" max="16126" width="10.625" customWidth="1"/>
    <col min="16128" max="16128" width="13.375" customWidth="1"/>
    <col min="16129" max="16129" width="9.875" customWidth="1"/>
    <col min="16130" max="16130" width="8.375" customWidth="1"/>
    <col min="16131" max="16131" width="5.875" customWidth="1"/>
  </cols>
  <sheetData>
    <row r="1" spans="1:5" ht="20.25" x14ac:dyDescent="0.3">
      <c r="A1" s="1" t="s">
        <v>133</v>
      </c>
      <c r="B1" s="1"/>
    </row>
    <row r="2" spans="1:5" ht="15.75" x14ac:dyDescent="0.25">
      <c r="A2" s="65" t="s">
        <v>150</v>
      </c>
      <c r="B2" s="65"/>
    </row>
    <row r="3" spans="1:5" ht="15.75" x14ac:dyDescent="0.25">
      <c r="A3" s="4"/>
      <c r="B3" s="4"/>
    </row>
    <row r="4" spans="1:5" ht="15.75" x14ac:dyDescent="0.25">
      <c r="A4" s="4"/>
      <c r="B4" s="4"/>
    </row>
    <row r="5" spans="1:5" ht="15.75" x14ac:dyDescent="0.25">
      <c r="A5" s="67" t="s">
        <v>104</v>
      </c>
      <c r="B5" s="67"/>
    </row>
    <row r="6" spans="1:5" ht="15.75" thickBot="1" x14ac:dyDescent="0.3"/>
    <row r="7" spans="1:5" ht="15" customHeight="1" x14ac:dyDescent="0.25">
      <c r="A7" s="187" t="s">
        <v>51</v>
      </c>
      <c r="B7" s="189" t="s">
        <v>52</v>
      </c>
      <c r="C7" s="189" t="s">
        <v>134</v>
      </c>
      <c r="D7" s="189" t="s">
        <v>135</v>
      </c>
      <c r="E7" s="190" t="s">
        <v>55</v>
      </c>
    </row>
    <row r="8" spans="1:5" x14ac:dyDescent="0.25">
      <c r="A8" s="188"/>
      <c r="B8" s="186"/>
      <c r="C8" s="184"/>
      <c r="D8" s="184"/>
      <c r="E8" s="191"/>
    </row>
    <row r="9" spans="1:5" ht="33.75" x14ac:dyDescent="0.25">
      <c r="A9" s="175"/>
      <c r="B9" s="89" t="s">
        <v>151</v>
      </c>
      <c r="C9" s="89" t="s">
        <v>152</v>
      </c>
      <c r="D9" s="89" t="s">
        <v>153</v>
      </c>
      <c r="E9" s="176" t="s">
        <v>154</v>
      </c>
    </row>
    <row r="10" spans="1:5" ht="15.75" thickBot="1" x14ac:dyDescent="0.3">
      <c r="A10" s="177"/>
      <c r="B10" s="178"/>
      <c r="C10" s="178"/>
      <c r="D10" s="178"/>
      <c r="E10" s="179"/>
    </row>
    <row r="11" spans="1:5" ht="6" customHeight="1" thickBot="1" x14ac:dyDescent="0.3">
      <c r="A11" s="92"/>
      <c r="B11" s="92"/>
      <c r="C11" s="92"/>
      <c r="D11" s="92"/>
      <c r="E11" s="92"/>
    </row>
    <row r="12" spans="1:5" ht="15" customHeight="1" thickBot="1" x14ac:dyDescent="0.3">
      <c r="A12" s="150" t="s">
        <v>155</v>
      </c>
      <c r="B12" s="151" t="s">
        <v>61</v>
      </c>
      <c r="C12" s="151"/>
      <c r="D12" s="151"/>
      <c r="E12" s="152"/>
    </row>
    <row r="13" spans="1:5" x14ac:dyDescent="0.25">
      <c r="A13" s="162"/>
      <c r="B13" s="148"/>
      <c r="C13" s="149"/>
      <c r="D13" s="147"/>
      <c r="E13" s="163"/>
    </row>
    <row r="14" spans="1:5" ht="15.75" thickBot="1" x14ac:dyDescent="0.3">
      <c r="A14" s="164"/>
      <c r="B14" s="154"/>
      <c r="C14" s="155"/>
      <c r="D14" s="153"/>
      <c r="E14" s="165"/>
    </row>
    <row r="15" spans="1:5" ht="15.75" thickBot="1" x14ac:dyDescent="0.3">
      <c r="A15" s="150" t="s">
        <v>156</v>
      </c>
      <c r="B15" s="151" t="s">
        <v>136</v>
      </c>
      <c r="C15" s="151"/>
      <c r="D15" s="151"/>
      <c r="E15" s="152"/>
    </row>
    <row r="16" spans="1:5" x14ac:dyDescent="0.25">
      <c r="A16" s="166"/>
      <c r="B16" s="157"/>
      <c r="C16" s="158"/>
      <c r="D16" s="156"/>
      <c r="E16" s="167"/>
    </row>
    <row r="17" spans="1:5" ht="15.75" thickBot="1" x14ac:dyDescent="0.3">
      <c r="A17" s="168"/>
      <c r="B17" s="160"/>
      <c r="C17" s="161"/>
      <c r="D17" s="159"/>
      <c r="E17" s="169"/>
    </row>
    <row r="18" spans="1:5" ht="15.75" thickBot="1" x14ac:dyDescent="0.3">
      <c r="A18" s="150" t="s">
        <v>157</v>
      </c>
      <c r="B18" s="151" t="s">
        <v>137</v>
      </c>
      <c r="C18" s="151"/>
      <c r="D18" s="151"/>
      <c r="E18" s="152"/>
    </row>
    <row r="19" spans="1:5" x14ac:dyDescent="0.25">
      <c r="A19" s="162"/>
      <c r="B19" s="148"/>
      <c r="C19" s="149"/>
      <c r="D19" s="147"/>
      <c r="E19" s="163"/>
    </row>
    <row r="20" spans="1:5" ht="15.75" thickBot="1" x14ac:dyDescent="0.3">
      <c r="A20" s="164"/>
      <c r="B20" s="154"/>
      <c r="C20" s="155"/>
      <c r="D20" s="153"/>
      <c r="E20" s="165"/>
    </row>
    <row r="21" spans="1:5" ht="15.75" thickBot="1" x14ac:dyDescent="0.3">
      <c r="A21" s="150" t="s">
        <v>158</v>
      </c>
      <c r="B21" s="151" t="s">
        <v>138</v>
      </c>
      <c r="C21" s="151"/>
      <c r="D21" s="151"/>
      <c r="E21" s="152"/>
    </row>
    <row r="22" spans="1:5" x14ac:dyDescent="0.25">
      <c r="A22" s="162"/>
      <c r="B22" s="148"/>
      <c r="C22" s="149"/>
      <c r="D22" s="147"/>
      <c r="E22" s="163"/>
    </row>
    <row r="23" spans="1:5" ht="15.75" thickBot="1" x14ac:dyDescent="0.3">
      <c r="A23" s="164"/>
      <c r="B23" s="154"/>
      <c r="C23" s="155"/>
      <c r="D23" s="153"/>
      <c r="E23" s="165"/>
    </row>
    <row r="24" spans="1:5" ht="15.75" thickBot="1" x14ac:dyDescent="0.3">
      <c r="A24" s="150" t="s">
        <v>159</v>
      </c>
      <c r="B24" s="151" t="s">
        <v>139</v>
      </c>
      <c r="C24" s="151"/>
      <c r="D24" s="151"/>
      <c r="E24" s="152"/>
    </row>
    <row r="25" spans="1:5" x14ac:dyDescent="0.25">
      <c r="A25" s="166"/>
      <c r="B25" s="157"/>
      <c r="C25" s="158"/>
      <c r="D25" s="156"/>
      <c r="E25" s="167"/>
    </row>
    <row r="26" spans="1:5" ht="15.75" thickBot="1" x14ac:dyDescent="0.3">
      <c r="A26" s="168"/>
      <c r="B26" s="160"/>
      <c r="C26" s="161"/>
      <c r="D26" s="159"/>
      <c r="E26" s="169"/>
    </row>
    <row r="27" spans="1:5" ht="15.75" thickBot="1" x14ac:dyDescent="0.3">
      <c r="A27" s="150" t="s">
        <v>160</v>
      </c>
      <c r="B27" s="151" t="s">
        <v>140</v>
      </c>
      <c r="C27" s="151"/>
      <c r="D27" s="151"/>
      <c r="E27" s="152"/>
    </row>
    <row r="28" spans="1:5" x14ac:dyDescent="0.25">
      <c r="A28" s="166"/>
      <c r="B28" s="157"/>
      <c r="C28" s="158"/>
      <c r="D28" s="156"/>
      <c r="E28" s="167"/>
    </row>
    <row r="29" spans="1:5" ht="15.75" thickBot="1" x14ac:dyDescent="0.3">
      <c r="A29" s="168"/>
      <c r="B29" s="160"/>
      <c r="C29" s="161"/>
      <c r="D29" s="159"/>
      <c r="E29" s="169"/>
    </row>
    <row r="30" spans="1:5" ht="15.75" thickBot="1" x14ac:dyDescent="0.3">
      <c r="A30" s="150" t="s">
        <v>161</v>
      </c>
      <c r="B30" s="151" t="s">
        <v>140</v>
      </c>
      <c r="C30" s="151"/>
      <c r="D30" s="151"/>
      <c r="E30" s="152"/>
    </row>
    <row r="31" spans="1:5" x14ac:dyDescent="0.25">
      <c r="A31" s="166"/>
      <c r="B31" s="157"/>
      <c r="C31" s="158"/>
      <c r="D31" s="156"/>
      <c r="E31" s="167"/>
    </row>
    <row r="32" spans="1:5" ht="15.75" thickBot="1" x14ac:dyDescent="0.3">
      <c r="A32" s="168"/>
      <c r="B32" s="160"/>
      <c r="C32" s="161"/>
      <c r="D32" s="159"/>
      <c r="E32" s="169"/>
    </row>
    <row r="33" spans="1:5" ht="15.75" thickBot="1" x14ac:dyDescent="0.3">
      <c r="A33" s="150" t="s">
        <v>162</v>
      </c>
      <c r="B33" s="151" t="s">
        <v>141</v>
      </c>
      <c r="C33" s="151"/>
      <c r="D33" s="151"/>
      <c r="E33" s="152"/>
    </row>
    <row r="34" spans="1:5" x14ac:dyDescent="0.25">
      <c r="A34" s="166"/>
      <c r="B34" s="157"/>
      <c r="C34" s="158"/>
      <c r="D34" s="156"/>
      <c r="E34" s="167"/>
    </row>
    <row r="35" spans="1:5" ht="15.75" thickBot="1" x14ac:dyDescent="0.3">
      <c r="A35" s="168"/>
      <c r="B35" s="160"/>
      <c r="C35" s="161"/>
      <c r="D35" s="159"/>
      <c r="E35" s="169"/>
    </row>
    <row r="36" spans="1:5" ht="23.25" thickBot="1" x14ac:dyDescent="0.3">
      <c r="A36" s="150" t="s">
        <v>163</v>
      </c>
      <c r="B36" s="151" t="s">
        <v>142</v>
      </c>
      <c r="C36" s="151"/>
      <c r="D36" s="151"/>
      <c r="E36" s="152"/>
    </row>
    <row r="37" spans="1:5" x14ac:dyDescent="0.25">
      <c r="A37" s="166"/>
      <c r="B37" s="157"/>
      <c r="C37" s="158"/>
      <c r="D37" s="156"/>
      <c r="E37" s="167"/>
    </row>
    <row r="38" spans="1:5" ht="15.75" thickBot="1" x14ac:dyDescent="0.3">
      <c r="A38" s="168"/>
      <c r="B38" s="160"/>
      <c r="C38" s="161"/>
      <c r="D38" s="159"/>
      <c r="E38" s="169"/>
    </row>
    <row r="39" spans="1:5" ht="68.25" thickBot="1" x14ac:dyDescent="0.3">
      <c r="A39" s="150" t="s">
        <v>164</v>
      </c>
      <c r="B39" s="151" t="s">
        <v>143</v>
      </c>
      <c r="C39" s="151"/>
      <c r="D39" s="151"/>
      <c r="E39" s="152"/>
    </row>
    <row r="40" spans="1:5" x14ac:dyDescent="0.25">
      <c r="A40" s="166"/>
      <c r="B40" s="157"/>
      <c r="C40" s="158"/>
      <c r="D40" s="156"/>
      <c r="E40" s="167"/>
    </row>
    <row r="41" spans="1:5" ht="15.75" thickBot="1" x14ac:dyDescent="0.3">
      <c r="A41" s="168"/>
      <c r="B41" s="160"/>
      <c r="C41" s="161"/>
      <c r="D41" s="159"/>
      <c r="E41" s="169"/>
    </row>
    <row r="42" spans="1:5" ht="15.75" thickBot="1" x14ac:dyDescent="0.3">
      <c r="A42" s="150" t="s">
        <v>165</v>
      </c>
      <c r="B42" s="151" t="s">
        <v>144</v>
      </c>
      <c r="C42" s="151"/>
      <c r="D42" s="151"/>
      <c r="E42" s="152"/>
    </row>
    <row r="43" spans="1:5" x14ac:dyDescent="0.25">
      <c r="A43" s="166"/>
      <c r="B43" s="157"/>
      <c r="C43" s="158"/>
      <c r="D43" s="156"/>
      <c r="E43" s="167"/>
    </row>
    <row r="44" spans="1:5" ht="15.75" thickBot="1" x14ac:dyDescent="0.3">
      <c r="A44" s="168"/>
      <c r="B44" s="160"/>
      <c r="C44" s="161"/>
      <c r="D44" s="159"/>
      <c r="E44" s="169"/>
    </row>
    <row r="45" spans="1:5" ht="23.25" thickBot="1" x14ac:dyDescent="0.3">
      <c r="A45" s="150" t="s">
        <v>166</v>
      </c>
      <c r="B45" s="151" t="s">
        <v>147</v>
      </c>
      <c r="C45" s="151"/>
      <c r="D45" s="151"/>
      <c r="E45" s="152"/>
    </row>
    <row r="46" spans="1:5" x14ac:dyDescent="0.25">
      <c r="A46" s="166"/>
      <c r="B46" s="157"/>
      <c r="C46" s="158"/>
      <c r="D46" s="156"/>
      <c r="E46" s="167"/>
    </row>
    <row r="47" spans="1:5" ht="15.75" thickBot="1" x14ac:dyDescent="0.3">
      <c r="A47" s="168"/>
      <c r="B47" s="160"/>
      <c r="C47" s="161"/>
      <c r="D47" s="159"/>
      <c r="E47" s="169"/>
    </row>
    <row r="48" spans="1:5" ht="15.75" thickBot="1" x14ac:dyDescent="0.3">
      <c r="A48" s="150" t="s">
        <v>167</v>
      </c>
      <c r="B48" s="151" t="s">
        <v>145</v>
      </c>
      <c r="C48" s="151"/>
      <c r="D48" s="151"/>
      <c r="E48" s="152"/>
    </row>
    <row r="49" spans="1:5" x14ac:dyDescent="0.25">
      <c r="A49" s="166"/>
      <c r="B49" s="157"/>
      <c r="C49" s="158"/>
      <c r="D49" s="156"/>
      <c r="E49" s="167"/>
    </row>
    <row r="50" spans="1:5" ht="15.75" thickBot="1" x14ac:dyDescent="0.3">
      <c r="A50" s="168"/>
      <c r="B50" s="160"/>
      <c r="C50" s="161"/>
      <c r="D50" s="159"/>
      <c r="E50" s="169"/>
    </row>
    <row r="51" spans="1:5" ht="15.75" thickBot="1" x14ac:dyDescent="0.3">
      <c r="A51" s="150" t="s">
        <v>168</v>
      </c>
      <c r="B51" s="151" t="s">
        <v>146</v>
      </c>
      <c r="C51" s="151"/>
      <c r="D51" s="151"/>
      <c r="E51" s="152"/>
    </row>
    <row r="52" spans="1:5" x14ac:dyDescent="0.25">
      <c r="A52" s="166"/>
      <c r="B52" s="157"/>
      <c r="C52" s="158"/>
      <c r="D52" s="156"/>
      <c r="E52" s="167"/>
    </row>
    <row r="53" spans="1:5" ht="15.75" thickBot="1" x14ac:dyDescent="0.3">
      <c r="A53" s="168"/>
      <c r="B53" s="160"/>
      <c r="C53" s="161"/>
      <c r="D53" s="159"/>
      <c r="E53" s="169"/>
    </row>
    <row r="54" spans="1:5" ht="57" thickBot="1" x14ac:dyDescent="0.3">
      <c r="A54" s="150" t="s">
        <v>169</v>
      </c>
      <c r="B54" s="151" t="s">
        <v>148</v>
      </c>
      <c r="C54" s="151"/>
      <c r="D54" s="151"/>
      <c r="E54" s="152"/>
    </row>
    <row r="55" spans="1:5" x14ac:dyDescent="0.25">
      <c r="A55" s="166"/>
      <c r="B55" s="157"/>
      <c r="C55" s="158"/>
      <c r="D55" s="156"/>
      <c r="E55" s="167"/>
    </row>
    <row r="56" spans="1:5" ht="15.75" thickBot="1" x14ac:dyDescent="0.3">
      <c r="A56" s="168"/>
      <c r="B56" s="160"/>
      <c r="C56" s="161"/>
      <c r="D56" s="159"/>
      <c r="E56" s="169"/>
    </row>
    <row r="57" spans="1:5" ht="23.25" thickBot="1" x14ac:dyDescent="0.3">
      <c r="A57" s="150" t="s">
        <v>170</v>
      </c>
      <c r="B57" s="151" t="s">
        <v>149</v>
      </c>
      <c r="C57" s="151"/>
      <c r="D57" s="151"/>
      <c r="E57" s="152"/>
    </row>
    <row r="58" spans="1:5" x14ac:dyDescent="0.25">
      <c r="A58" s="166"/>
      <c r="B58" s="157"/>
      <c r="C58" s="158"/>
      <c r="D58" s="156"/>
      <c r="E58" s="167"/>
    </row>
    <row r="59" spans="1:5" ht="15.75" thickBot="1" x14ac:dyDescent="0.3">
      <c r="A59" s="170"/>
      <c r="B59" s="171"/>
      <c r="C59" s="172"/>
      <c r="D59" s="173"/>
      <c r="E59" s="174"/>
    </row>
  </sheetData>
  <mergeCells count="5">
    <mergeCell ref="A7:A8"/>
    <mergeCell ref="B7:B8"/>
    <mergeCell ref="C7:C8"/>
    <mergeCell ref="D7:D8"/>
    <mergeCell ref="E7:E8"/>
  </mergeCells>
  <pageMargins left="0.23622047244094491" right="0.23622047244094491" top="0.35433070866141736" bottom="0.35433070866141736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Planilla</vt:lpstr>
      <vt:lpstr>MO UOCRA</vt:lpstr>
      <vt:lpstr>Equipos</vt:lpstr>
      <vt:lpstr>Listado Materiales</vt:lpstr>
      <vt:lpstr>Hoja1</vt:lpstr>
      <vt:lpstr>Planilla!Área_de_impresión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Krause, Javier</dc:creator>
  <cp:lastModifiedBy>Grau, Benjamín</cp:lastModifiedBy>
  <cp:lastPrinted>2017-09-21T19:03:53Z</cp:lastPrinted>
  <dcterms:created xsi:type="dcterms:W3CDTF">2016-08-23T15:52:11Z</dcterms:created>
  <dcterms:modified xsi:type="dcterms:W3CDTF">2017-09-21T19:12:50Z</dcterms:modified>
</cp:coreProperties>
</file>