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FS_GSP\SCFS_GSP_ADMYCTRL\Ap_ERP\MANUALES\0_ANEXO_B\"/>
    </mc:Choice>
  </mc:AlternateContent>
  <workbookProtection workbookAlgorithmName="SHA-512" workbookHashValue="4LBE+GXBqVinTiGKCDgcWn/VHorNREmzOs2ouEyXm4GQTCPVZ1CxLt6xcvu6vBI4CVs3sCzluFmTgUsnXThu1Q==" workbookSaltValue="Oinxck6LbnnFV1q9++g9YA==" workbookSpinCount="100000" lockStructure="1"/>
  <bookViews>
    <workbookView xWindow="0" yWindow="0" windowWidth="19200" windowHeight="9795"/>
  </bookViews>
  <sheets>
    <sheet name="A31 SAI PMO" sheetId="1" r:id="rId1"/>
    <sheet name="Data" sheetId="2" state="hidden" r:id="rId2"/>
  </sheets>
  <definedNames>
    <definedName name="_xlnm._FilterDatabase" localSheetId="0" hidden="1">'A31 SAI PMO'!$A$14:$F$14</definedName>
    <definedName name="_Toc395083008" localSheetId="0">'A31 SAI PMO'!$A$1</definedName>
    <definedName name="_xlnm.Print_Titles" localSheetId="0">'A31 SAI PMO'!$14:$14</definedName>
    <definedName name="Valores">'A31 SAI PMO'!#REF!</definedName>
  </definedNames>
  <calcPr calcId="152511"/>
</workbook>
</file>

<file path=xl/calcChain.xml><?xml version="1.0" encoding="utf-8"?>
<calcChain xmlns="http://schemas.openxmlformats.org/spreadsheetml/2006/main">
  <c r="I47" i="1" l="1"/>
  <c r="H46" i="1" l="1"/>
  <c r="H45" i="1"/>
  <c r="H43" i="1"/>
  <c r="H42" i="1"/>
  <c r="H41" i="1"/>
  <c r="H40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47" i="1" l="1"/>
  <c r="C50" i="1" s="1"/>
  <c r="C51" i="1" s="1"/>
  <c r="C49" i="1"/>
</calcChain>
</file>

<file path=xl/sharedStrings.xml><?xml version="1.0" encoding="utf-8"?>
<sst xmlns="http://schemas.openxmlformats.org/spreadsheetml/2006/main" count="101" uniqueCount="98">
  <si>
    <t>T</t>
  </si>
  <si>
    <t>P</t>
  </si>
  <si>
    <t>N</t>
  </si>
  <si>
    <t>Puntaje Asignado</t>
  </si>
  <si>
    <t>&lt;OFERENTE&gt;</t>
  </si>
  <si>
    <t>Requerimiento Crítico ó Importante
(Pasa/No Pasa)</t>
  </si>
  <si>
    <t>Puntaje Asignado por TAO</t>
  </si>
  <si>
    <t>Grado de Cumplimiento</t>
  </si>
  <si>
    <t>Descripción del grado de cumplimiento de los Requisitos de Admisibilidad</t>
  </si>
  <si>
    <t>P+</t>
  </si>
  <si>
    <t>El puntaje del Oferente surgirá de la sumatoria de respuestas al Grado de Adherencia asignado a cada requisito de TAO. TAO asignará el puntaje en Columna D.</t>
  </si>
  <si>
    <t>Nro. de Requerimiento (identificador)</t>
  </si>
  <si>
    <t xml:space="preserve">Requisitos de Admisibilidad </t>
  </si>
  <si>
    <t>Propuesta completa e integral con enfoque metodológico definido y claro, que acompañe cada etapa del proyecto.</t>
  </si>
  <si>
    <t>Propuesta Metodológica General</t>
  </si>
  <si>
    <t>1.1.</t>
  </si>
  <si>
    <t>1.2.</t>
  </si>
  <si>
    <t>1.2.1.1.</t>
  </si>
  <si>
    <t>1.2.1.2.</t>
  </si>
  <si>
    <t>1.2.1.3.</t>
  </si>
  <si>
    <t>1.2.3.1.</t>
  </si>
  <si>
    <t>1.2.2.3.</t>
  </si>
  <si>
    <t>1.2.2.2.</t>
  </si>
  <si>
    <t>1.2.2.1.</t>
  </si>
  <si>
    <t>1.2.4.1.</t>
  </si>
  <si>
    <t>1.2.3.2.</t>
  </si>
  <si>
    <t>1.2.4.2.</t>
  </si>
  <si>
    <t>1.</t>
  </si>
  <si>
    <t>2.</t>
  </si>
  <si>
    <t>2.1.</t>
  </si>
  <si>
    <t>Formación</t>
  </si>
  <si>
    <t>2.1.1.</t>
  </si>
  <si>
    <t xml:space="preserve">Formación Multidisciplinaria </t>
  </si>
  <si>
    <t>1.1.1.</t>
  </si>
  <si>
    <t>1.1.2.</t>
  </si>
  <si>
    <t>Inicio: Cronograma Inicial del Proyecto</t>
  </si>
  <si>
    <t>Inicio: Acta de Proyecto</t>
  </si>
  <si>
    <t>Inicio: Cronograma Macro</t>
  </si>
  <si>
    <t>Inicio: Lanzamiento de Proyecto</t>
  </si>
  <si>
    <t>Ejecución y Transición: Solicitud de cambios a la línea base</t>
  </si>
  <si>
    <t>Ejecución y Transición: Aceptación de entregables</t>
  </si>
  <si>
    <t>Cierre: Lecciones aprendidas</t>
  </si>
  <si>
    <t>Cierre: Informe de cierre</t>
  </si>
  <si>
    <t>Gestión de Proyecto: Informe de Avance</t>
  </si>
  <si>
    <t>Gestión de Proyecto: Riegos y Problemas</t>
  </si>
  <si>
    <t>Gestión de Proyecto: Control de Presupuesto</t>
  </si>
  <si>
    <t>Gestión de Proyecto: Control de Calidad</t>
  </si>
  <si>
    <t>Gestión de Proyecto: Minutas de Reunión</t>
  </si>
  <si>
    <t>Gestión de Proyecto: Lista de Acciones</t>
  </si>
  <si>
    <t>Propuesta alineada con el marco de trabajo de Project Management Body of Knowledge (PMBOK) o similar.</t>
  </si>
  <si>
    <t>1.2.1.4.</t>
  </si>
  <si>
    <t>1.2.2.4.</t>
  </si>
  <si>
    <t>1.2.5.1.</t>
  </si>
  <si>
    <t>1.2.5.2.</t>
  </si>
  <si>
    <t>1.2.5.3.</t>
  </si>
  <si>
    <t>1.2.5.4.</t>
  </si>
  <si>
    <t>1.2.5.5.</t>
  </si>
  <si>
    <t>1.2.5.6.</t>
  </si>
  <si>
    <t>Herramientas</t>
  </si>
  <si>
    <t>3.1</t>
  </si>
  <si>
    <t>Software de Administración de Proyectos para asistir a coordinadores de proyectos en el desarrollo de planes, diagramas Gantt,  asignación de recursos a tareas, dar seguimiento al progreso y analizar cargas de trabajo.</t>
  </si>
  <si>
    <t>Software repositorio de documentación online con versionamiento de archivos.</t>
  </si>
  <si>
    <t>Propuesta Metodológica Entregables</t>
  </si>
  <si>
    <t xml:space="preserve">Propuesta Lineamientos Metodológicos </t>
  </si>
  <si>
    <t>Menos de 4 años</t>
  </si>
  <si>
    <t>Mas de 10 años</t>
  </si>
  <si>
    <t>Experiencia PM</t>
  </si>
  <si>
    <t>De 10 a 14 años</t>
  </si>
  <si>
    <t>SI</t>
  </si>
  <si>
    <t>NO</t>
  </si>
  <si>
    <t>SI/NO</t>
  </si>
  <si>
    <t>De 5 a 9 años</t>
  </si>
  <si>
    <t>Menos de 9 años</t>
  </si>
  <si>
    <t>Mas de 15 años</t>
  </si>
  <si>
    <t>Experiencia PMO</t>
  </si>
  <si>
    <t>Grado de Cobertura</t>
  </si>
  <si>
    <t>Grado de Cobertura Requerimientos Gestión de Proyecto PMO</t>
  </si>
  <si>
    <t>A continuación clasificamos los requerimientos para la evaluación de propuestas de Servicios de Apoyo a la Implementación en Gestión de Proyectos, según nuestro entendimiento y experiencia del mercado y teniendo en cuenta los lineamientos metodológicos definidos:</t>
  </si>
  <si>
    <t>Planificación: Cronograma detallado del Proyecto</t>
  </si>
  <si>
    <t>Planificación: Plan de Equipos de Trabajo</t>
  </si>
  <si>
    <t>Planificación: Presentación de Estrategia de Ejecución del Proyecto</t>
  </si>
  <si>
    <t>Planificación: Plan de Proyecto</t>
  </si>
  <si>
    <t>Capacidades Técnicas</t>
  </si>
  <si>
    <t>Certificación en marco de trabajo Project Management Professional (PMP/PMI)</t>
  </si>
  <si>
    <t>Certificación en marco de trabajo PRINCE2</t>
  </si>
  <si>
    <t>Al menos tres años de experiencia en dirección de proyectos, con 4.500 horas liderando y dirigiendo proyectos y 35 horas de educación en dirección de proyectos.</t>
  </si>
  <si>
    <t>3.2</t>
  </si>
  <si>
    <t>2.1.2</t>
  </si>
  <si>
    <t>2.1.3</t>
  </si>
  <si>
    <t>2.1.4</t>
  </si>
  <si>
    <t>Puntaje</t>
  </si>
  <si>
    <t>Maximo</t>
  </si>
  <si>
    <t>PUNTAJE MÁXIMO</t>
  </si>
  <si>
    <t>TOTAL PUNTOS</t>
  </si>
  <si>
    <t>% DE CUMPLIMIENTO</t>
  </si>
  <si>
    <t>Cumple el requisito</t>
  </si>
  <si>
    <t>No Cumple el requisito</t>
  </si>
  <si>
    <t>Solicitamos al Oferente completar en la tabla a continuación, columna C, con el mejor entendimiento y experiencia del Oferente el Grado de Adherencia (SI/NO) de los servicios que propone, en función a su entendimiento y experiencia en la industria.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</si>
</sst>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FF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b/>
      <u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rebuchet MS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top" wrapText="1"/>
    </xf>
    <xf numFmtId="49" fontId="4" fillId="0" borderId="0" xfId="0" applyNumberFormat="1" applyFont="1" applyBorder="1" applyAlignment="1"/>
    <xf numFmtId="0" fontId="5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/>
    <xf numFmtId="49" fontId="7" fillId="3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/>
    <xf numFmtId="0" fontId="11" fillId="2" borderId="2" xfId="0" quotePrefix="1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1" fillId="2" borderId="1" xfId="0" applyFont="1" applyFill="1" applyBorder="1" applyAlignment="1"/>
    <xf numFmtId="0" fontId="11" fillId="2" borderId="1" xfId="0" quotePrefix="1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11" fillId="0" borderId="1" xfId="0" applyFont="1" applyFill="1" applyBorder="1" applyAlignment="1"/>
    <xf numFmtId="0" fontId="9" fillId="0" borderId="1" xfId="0" quotePrefix="1" applyFont="1" applyBorder="1" applyAlignment="1">
      <alignment wrapText="1"/>
    </xf>
    <xf numFmtId="0" fontId="9" fillId="0" borderId="1" xfId="0" applyFont="1" applyBorder="1"/>
    <xf numFmtId="0" fontId="11" fillId="2" borderId="1" xfId="0" quotePrefix="1" applyFont="1" applyFill="1" applyBorder="1" applyAlignment="1"/>
    <xf numFmtId="0" fontId="7" fillId="0" borderId="1" xfId="0" applyNumberFormat="1" applyFont="1" applyBorder="1" applyAlignment="1"/>
    <xf numFmtId="49" fontId="10" fillId="0" borderId="0" xfId="0" applyNumberFormat="1" applyFont="1" applyAlignment="1"/>
    <xf numFmtId="0" fontId="9" fillId="0" borderId="0" xfId="0" applyFont="1"/>
    <xf numFmtId="0" fontId="9" fillId="0" borderId="0" xfId="0" applyFont="1" applyAlignment="1">
      <alignment horizontal="center"/>
    </xf>
    <xf numFmtId="49" fontId="7" fillId="0" borderId="0" xfId="0" applyNumberFormat="1" applyFont="1" applyAlignment="1"/>
    <xf numFmtId="0" fontId="9" fillId="0" borderId="1" xfId="0" applyFont="1" applyBorder="1" applyAlignment="1">
      <alignment vertical="center"/>
    </xf>
    <xf numFmtId="0" fontId="11" fillId="2" borderId="1" xfId="0" quotePrefix="1" applyFont="1" applyFill="1" applyBorder="1" applyAlignment="1">
      <alignment horizontal="left" vertical="center"/>
    </xf>
    <xf numFmtId="0" fontId="7" fillId="0" borderId="1" xfId="0" applyNumberFormat="1" applyFont="1" applyBorder="1" applyAlignment="1">
      <alignment vertical="center"/>
    </xf>
    <xf numFmtId="0" fontId="12" fillId="0" borderId="0" xfId="0" applyFont="1"/>
    <xf numFmtId="0" fontId="6" fillId="0" borderId="0" xfId="0" applyFont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3" fillId="2" borderId="1" xfId="0" applyFont="1" applyFill="1" applyBorder="1" applyAlignment="1">
      <alignment horizontal="right" wrapText="1"/>
    </xf>
    <xf numFmtId="164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right"/>
    </xf>
    <xf numFmtId="10" fontId="15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 applyProtection="1">
      <alignment horizontal="center"/>
      <protection locked="0"/>
    </xf>
    <xf numFmtId="0" fontId="18" fillId="4" borderId="1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abSelected="1" zoomScaleNormal="100" workbookViewId="0">
      <selection activeCell="C17" sqref="C17"/>
    </sheetView>
  </sheetViews>
  <sheetFormatPr baseColWidth="10" defaultColWidth="11.375" defaultRowHeight="14.25" x14ac:dyDescent="0.2"/>
  <cols>
    <col min="1" max="1" width="14.375" style="8" customWidth="1"/>
    <col min="2" max="2" width="106.125" style="3" customWidth="1"/>
    <col min="3" max="3" width="13" style="7" customWidth="1"/>
    <col min="4" max="4" width="12.625" style="3" customWidth="1"/>
    <col min="5" max="5" width="14.375" style="3" customWidth="1"/>
    <col min="6" max="6" width="1.125" style="2" hidden="1" customWidth="1"/>
    <col min="7" max="7" width="7.375" style="3" hidden="1" customWidth="1"/>
    <col min="8" max="9" width="11.375" style="3" hidden="1" customWidth="1"/>
    <col min="10" max="16384" width="11.375" style="3"/>
  </cols>
  <sheetData>
    <row r="1" spans="1:9" ht="20.25" x14ac:dyDescent="0.3">
      <c r="A1" s="50" t="s">
        <v>76</v>
      </c>
      <c r="B1" s="50"/>
      <c r="D1" s="1"/>
      <c r="E1" s="1"/>
    </row>
    <row r="2" spans="1:9" ht="6" customHeight="1" x14ac:dyDescent="0.3">
      <c r="A2" s="33"/>
      <c r="B2" s="33"/>
      <c r="D2" s="1"/>
      <c r="E2" s="1"/>
    </row>
    <row r="3" spans="1:9" ht="18" x14ac:dyDescent="0.2">
      <c r="B3" s="48" t="s">
        <v>4</v>
      </c>
    </row>
    <row r="4" spans="1:9" ht="9" customHeight="1" x14ac:dyDescent="0.2">
      <c r="B4" s="49"/>
    </row>
    <row r="5" spans="1:9" s="4" customFormat="1" ht="32.25" customHeight="1" x14ac:dyDescent="0.25">
      <c r="A5" s="52" t="s">
        <v>77</v>
      </c>
      <c r="B5" s="52"/>
      <c r="C5" s="52"/>
    </row>
    <row r="7" spans="1:9" ht="25.5" x14ac:dyDescent="0.2">
      <c r="A7" s="34" t="s">
        <v>7</v>
      </c>
      <c r="B7" s="46" t="s">
        <v>8</v>
      </c>
      <c r="C7" s="46" t="s">
        <v>3</v>
      </c>
    </row>
    <row r="8" spans="1:9" x14ac:dyDescent="0.2">
      <c r="A8" s="36" t="s">
        <v>68</v>
      </c>
      <c r="B8" s="10" t="s">
        <v>95</v>
      </c>
      <c r="C8" s="11">
        <v>1</v>
      </c>
    </row>
    <row r="9" spans="1:9" x14ac:dyDescent="0.2">
      <c r="A9" s="36" t="s">
        <v>69</v>
      </c>
      <c r="B9" s="10" t="s">
        <v>96</v>
      </c>
      <c r="C9" s="11">
        <v>0</v>
      </c>
    </row>
    <row r="10" spans="1:9" x14ac:dyDescent="0.2">
      <c r="A10" s="5"/>
      <c r="B10" s="6"/>
    </row>
    <row r="11" spans="1:9" ht="21.75" customHeight="1" x14ac:dyDescent="0.2">
      <c r="A11" s="51" t="s">
        <v>97</v>
      </c>
      <c r="B11" s="51"/>
      <c r="C11" s="51"/>
    </row>
    <row r="12" spans="1:9" x14ac:dyDescent="0.2">
      <c r="A12" s="51" t="s">
        <v>10</v>
      </c>
      <c r="B12" s="51"/>
      <c r="C12" s="51"/>
    </row>
    <row r="14" spans="1:9" ht="45" x14ac:dyDescent="0.2">
      <c r="A14" s="34" t="s">
        <v>11</v>
      </c>
      <c r="B14" s="45" t="s">
        <v>12</v>
      </c>
      <c r="C14" s="45" t="s">
        <v>7</v>
      </c>
      <c r="D14" s="45" t="s">
        <v>6</v>
      </c>
      <c r="E14" s="9" t="s">
        <v>5</v>
      </c>
      <c r="H14" s="35" t="s">
        <v>90</v>
      </c>
      <c r="I14" s="35" t="s">
        <v>91</v>
      </c>
    </row>
    <row r="15" spans="1:9" x14ac:dyDescent="0.2">
      <c r="A15" s="12" t="s">
        <v>27</v>
      </c>
      <c r="B15" s="13" t="s">
        <v>63</v>
      </c>
      <c r="C15" s="14"/>
      <c r="D15" s="15"/>
      <c r="E15" s="15"/>
    </row>
    <row r="16" spans="1:9" x14ac:dyDescent="0.2">
      <c r="A16" s="16" t="s">
        <v>15</v>
      </c>
      <c r="B16" s="17" t="s">
        <v>14</v>
      </c>
      <c r="C16" s="18"/>
      <c r="D16" s="19"/>
      <c r="E16" s="19"/>
      <c r="F16" s="2">
        <v>1</v>
      </c>
    </row>
    <row r="17" spans="1:9" ht="15" x14ac:dyDescent="0.2">
      <c r="A17" s="20" t="s">
        <v>33</v>
      </c>
      <c r="B17" s="21" t="s">
        <v>13</v>
      </c>
      <c r="C17" s="47"/>
      <c r="D17" s="22"/>
      <c r="E17" s="22"/>
      <c r="H17" s="38">
        <f>IF(ISERROR(VLOOKUP(C17,$A$8:$C$9,3,FALSE))=TRUE,0,VLOOKUP(C17,$A$8:$C$9,3,FALSE))</f>
        <v>0</v>
      </c>
      <c r="I17" s="37">
        <v>1</v>
      </c>
    </row>
    <row r="18" spans="1:9" ht="15" x14ac:dyDescent="0.2">
      <c r="A18" s="20" t="s">
        <v>34</v>
      </c>
      <c r="B18" s="21" t="s">
        <v>49</v>
      </c>
      <c r="C18" s="47"/>
      <c r="D18" s="22"/>
      <c r="E18" s="22"/>
      <c r="H18" s="38">
        <f>IF(ISERROR(VLOOKUP(C18,$A$8:$C$9,3,FALSE))=TRUE,0,VLOOKUP(C18,$A$8:$C$9,3,FALSE))</f>
        <v>0</v>
      </c>
      <c r="I18" s="37">
        <v>1</v>
      </c>
    </row>
    <row r="19" spans="1:9" x14ac:dyDescent="0.2">
      <c r="A19" s="16" t="s">
        <v>16</v>
      </c>
      <c r="B19" s="17" t="s">
        <v>62</v>
      </c>
      <c r="C19" s="18"/>
      <c r="D19" s="19"/>
      <c r="E19" s="19"/>
    </row>
    <row r="20" spans="1:9" ht="15" x14ac:dyDescent="0.2">
      <c r="A20" s="20" t="s">
        <v>17</v>
      </c>
      <c r="B20" s="21" t="s">
        <v>35</v>
      </c>
      <c r="C20" s="47"/>
      <c r="D20" s="22"/>
      <c r="E20" s="22"/>
      <c r="H20" s="38">
        <f t="shared" ref="H20:H37" si="0">IF(ISERROR(VLOOKUP(C20,$A$8:$C$9,3,FALSE))=TRUE,0,VLOOKUP(C20,$A$8:$C$9,3,FALSE))</f>
        <v>0</v>
      </c>
      <c r="I20" s="37">
        <v>1</v>
      </c>
    </row>
    <row r="21" spans="1:9" ht="15" x14ac:dyDescent="0.2">
      <c r="A21" s="20" t="s">
        <v>18</v>
      </c>
      <c r="B21" s="21" t="s">
        <v>36</v>
      </c>
      <c r="C21" s="47"/>
      <c r="D21" s="22"/>
      <c r="E21" s="22"/>
      <c r="H21" s="38">
        <f t="shared" si="0"/>
        <v>0</v>
      </c>
      <c r="I21" s="37">
        <v>1</v>
      </c>
    </row>
    <row r="22" spans="1:9" ht="15" x14ac:dyDescent="0.2">
      <c r="A22" s="20" t="s">
        <v>19</v>
      </c>
      <c r="B22" s="21" t="s">
        <v>37</v>
      </c>
      <c r="C22" s="47"/>
      <c r="D22" s="22"/>
      <c r="E22" s="22"/>
      <c r="H22" s="38">
        <f t="shared" si="0"/>
        <v>0</v>
      </c>
      <c r="I22" s="37">
        <v>1</v>
      </c>
    </row>
    <row r="23" spans="1:9" ht="15" x14ac:dyDescent="0.2">
      <c r="A23" s="20" t="s">
        <v>50</v>
      </c>
      <c r="B23" s="21" t="s">
        <v>38</v>
      </c>
      <c r="C23" s="47"/>
      <c r="D23" s="22"/>
      <c r="E23" s="22"/>
      <c r="H23" s="38">
        <f t="shared" si="0"/>
        <v>0</v>
      </c>
      <c r="I23" s="37">
        <v>1</v>
      </c>
    </row>
    <row r="24" spans="1:9" ht="15" x14ac:dyDescent="0.2">
      <c r="A24" s="20" t="s">
        <v>23</v>
      </c>
      <c r="B24" s="21" t="s">
        <v>78</v>
      </c>
      <c r="C24" s="47"/>
      <c r="D24" s="22"/>
      <c r="E24" s="22"/>
      <c r="H24" s="38">
        <f t="shared" si="0"/>
        <v>0</v>
      </c>
      <c r="I24" s="37">
        <v>1</v>
      </c>
    </row>
    <row r="25" spans="1:9" ht="15" x14ac:dyDescent="0.2">
      <c r="A25" s="20" t="s">
        <v>22</v>
      </c>
      <c r="B25" s="21" t="s">
        <v>79</v>
      </c>
      <c r="C25" s="47"/>
      <c r="D25" s="22"/>
      <c r="E25" s="22"/>
      <c r="H25" s="38">
        <f t="shared" si="0"/>
        <v>0</v>
      </c>
      <c r="I25" s="37">
        <v>1</v>
      </c>
    </row>
    <row r="26" spans="1:9" ht="15" x14ac:dyDescent="0.2">
      <c r="A26" s="20" t="s">
        <v>21</v>
      </c>
      <c r="B26" s="21" t="s">
        <v>80</v>
      </c>
      <c r="C26" s="47"/>
      <c r="D26" s="22"/>
      <c r="E26" s="22"/>
      <c r="H26" s="38">
        <f t="shared" si="0"/>
        <v>0</v>
      </c>
      <c r="I26" s="37">
        <v>1</v>
      </c>
    </row>
    <row r="27" spans="1:9" ht="15" x14ac:dyDescent="0.2">
      <c r="A27" s="20" t="s">
        <v>51</v>
      </c>
      <c r="B27" s="21" t="s">
        <v>81</v>
      </c>
      <c r="C27" s="47"/>
      <c r="D27" s="22"/>
      <c r="E27" s="22"/>
      <c r="H27" s="38">
        <f t="shared" si="0"/>
        <v>0</v>
      </c>
      <c r="I27" s="37">
        <v>1</v>
      </c>
    </row>
    <row r="28" spans="1:9" ht="15" x14ac:dyDescent="0.2">
      <c r="A28" s="20" t="s">
        <v>20</v>
      </c>
      <c r="B28" s="21" t="s">
        <v>39</v>
      </c>
      <c r="C28" s="47"/>
      <c r="D28" s="22"/>
      <c r="E28" s="22"/>
      <c r="H28" s="38">
        <f t="shared" si="0"/>
        <v>0</v>
      </c>
      <c r="I28" s="37">
        <v>1</v>
      </c>
    </row>
    <row r="29" spans="1:9" ht="15" x14ac:dyDescent="0.2">
      <c r="A29" s="20" t="s">
        <v>25</v>
      </c>
      <c r="B29" s="21" t="s">
        <v>40</v>
      </c>
      <c r="C29" s="47"/>
      <c r="D29" s="22"/>
      <c r="E29" s="22"/>
      <c r="H29" s="38">
        <f t="shared" si="0"/>
        <v>0</v>
      </c>
      <c r="I29" s="37">
        <v>1</v>
      </c>
    </row>
    <row r="30" spans="1:9" ht="15" x14ac:dyDescent="0.2">
      <c r="A30" s="20" t="s">
        <v>24</v>
      </c>
      <c r="B30" s="22" t="s">
        <v>41</v>
      </c>
      <c r="C30" s="47"/>
      <c r="D30" s="22"/>
      <c r="E30" s="22"/>
      <c r="H30" s="38">
        <f t="shared" si="0"/>
        <v>0</v>
      </c>
      <c r="I30" s="37">
        <v>1</v>
      </c>
    </row>
    <row r="31" spans="1:9" ht="15" x14ac:dyDescent="0.2">
      <c r="A31" s="20" t="s">
        <v>26</v>
      </c>
      <c r="B31" s="22" t="s">
        <v>42</v>
      </c>
      <c r="C31" s="47"/>
      <c r="D31" s="22"/>
      <c r="E31" s="22"/>
      <c r="H31" s="38">
        <f t="shared" si="0"/>
        <v>0</v>
      </c>
      <c r="I31" s="37">
        <v>1</v>
      </c>
    </row>
    <row r="32" spans="1:9" ht="15" x14ac:dyDescent="0.2">
      <c r="A32" s="20" t="s">
        <v>52</v>
      </c>
      <c r="B32" s="21" t="s">
        <v>43</v>
      </c>
      <c r="C32" s="47"/>
      <c r="D32" s="22"/>
      <c r="E32" s="22"/>
      <c r="H32" s="38">
        <f t="shared" si="0"/>
        <v>0</v>
      </c>
      <c r="I32" s="37">
        <v>1</v>
      </c>
    </row>
    <row r="33" spans="1:9" ht="15" x14ac:dyDescent="0.2">
      <c r="A33" s="20" t="s">
        <v>53</v>
      </c>
      <c r="B33" s="29" t="s">
        <v>44</v>
      </c>
      <c r="C33" s="47"/>
      <c r="D33" s="22"/>
      <c r="E33" s="22"/>
      <c r="H33" s="38">
        <f t="shared" si="0"/>
        <v>0</v>
      </c>
      <c r="I33" s="37">
        <v>1</v>
      </c>
    </row>
    <row r="34" spans="1:9" ht="15" x14ac:dyDescent="0.2">
      <c r="A34" s="20" t="s">
        <v>54</v>
      </c>
      <c r="B34" s="29" t="s">
        <v>45</v>
      </c>
      <c r="C34" s="47"/>
      <c r="D34" s="22"/>
      <c r="E34" s="22"/>
      <c r="H34" s="38">
        <f t="shared" si="0"/>
        <v>0</v>
      </c>
      <c r="I34" s="37">
        <v>1</v>
      </c>
    </row>
    <row r="35" spans="1:9" ht="15" x14ac:dyDescent="0.2">
      <c r="A35" s="20" t="s">
        <v>55</v>
      </c>
      <c r="B35" s="29" t="s">
        <v>46</v>
      </c>
      <c r="C35" s="47"/>
      <c r="D35" s="22"/>
      <c r="E35" s="22"/>
      <c r="H35" s="38">
        <f t="shared" si="0"/>
        <v>0</v>
      </c>
      <c r="I35" s="37">
        <v>1</v>
      </c>
    </row>
    <row r="36" spans="1:9" ht="15" x14ac:dyDescent="0.2">
      <c r="A36" s="20" t="s">
        <v>56</v>
      </c>
      <c r="B36" s="29" t="s">
        <v>47</v>
      </c>
      <c r="C36" s="47"/>
      <c r="D36" s="22"/>
      <c r="E36" s="22"/>
      <c r="H36" s="38">
        <f t="shared" si="0"/>
        <v>0</v>
      </c>
      <c r="I36" s="37">
        <v>1</v>
      </c>
    </row>
    <row r="37" spans="1:9" ht="15" x14ac:dyDescent="0.2">
      <c r="A37" s="20" t="s">
        <v>57</v>
      </c>
      <c r="B37" s="29" t="s">
        <v>48</v>
      </c>
      <c r="C37" s="47"/>
      <c r="D37" s="22"/>
      <c r="E37" s="22"/>
      <c r="H37" s="38">
        <f t="shared" si="0"/>
        <v>0</v>
      </c>
      <c r="I37" s="37">
        <v>1</v>
      </c>
    </row>
    <row r="38" spans="1:9" x14ac:dyDescent="0.2">
      <c r="A38" s="16" t="s">
        <v>28</v>
      </c>
      <c r="B38" s="17" t="s">
        <v>82</v>
      </c>
      <c r="C38" s="18"/>
      <c r="D38" s="19"/>
      <c r="E38" s="19"/>
    </row>
    <row r="39" spans="1:9" x14ac:dyDescent="0.2">
      <c r="A39" s="23" t="s">
        <v>29</v>
      </c>
      <c r="B39" s="17" t="s">
        <v>30</v>
      </c>
      <c r="C39" s="17"/>
      <c r="D39" s="17"/>
      <c r="E39" s="17"/>
    </row>
    <row r="40" spans="1:9" ht="15" x14ac:dyDescent="0.2">
      <c r="A40" s="24" t="s">
        <v>31</v>
      </c>
      <c r="B40" s="21" t="s">
        <v>32</v>
      </c>
      <c r="C40" s="47"/>
      <c r="D40" s="22"/>
      <c r="E40" s="22"/>
      <c r="H40" s="38">
        <f>IF(ISERROR(VLOOKUP(C40,$A$8:$C$9,3,FALSE))=TRUE,0,VLOOKUP(C40,$A$8:$C$9,3,FALSE))</f>
        <v>0</v>
      </c>
      <c r="I40" s="37">
        <v>1</v>
      </c>
    </row>
    <row r="41" spans="1:9" ht="15" x14ac:dyDescent="0.2">
      <c r="A41" s="24" t="s">
        <v>87</v>
      </c>
      <c r="B41" s="21" t="s">
        <v>83</v>
      </c>
      <c r="C41" s="47"/>
      <c r="D41" s="22"/>
      <c r="E41" s="22"/>
      <c r="H41" s="38">
        <f>IF(ISERROR(VLOOKUP(C41,$A$8:$C$9,3,FALSE))=TRUE,0,VLOOKUP(C41,$A$8:$C$9,3,FALSE))</f>
        <v>0</v>
      </c>
      <c r="I41" s="37">
        <v>1</v>
      </c>
    </row>
    <row r="42" spans="1:9" ht="15" x14ac:dyDescent="0.2">
      <c r="A42" s="24" t="s">
        <v>88</v>
      </c>
      <c r="B42" s="21" t="s">
        <v>84</v>
      </c>
      <c r="C42" s="47"/>
      <c r="D42" s="22"/>
      <c r="E42" s="22"/>
      <c r="H42" s="38">
        <f>IF(ISERROR(VLOOKUP(C42,$A$8:$C$9,3,FALSE))=TRUE,0,VLOOKUP(C42,$A$8:$C$9,3,FALSE))</f>
        <v>0</v>
      </c>
      <c r="I42" s="37">
        <v>1</v>
      </c>
    </row>
    <row r="43" spans="1:9" ht="15" x14ac:dyDescent="0.2">
      <c r="A43" s="24" t="s">
        <v>89</v>
      </c>
      <c r="B43" s="21" t="s">
        <v>85</v>
      </c>
      <c r="C43" s="47"/>
      <c r="D43" s="22"/>
      <c r="E43" s="22"/>
      <c r="H43" s="38">
        <f>IF(ISERROR(VLOOKUP(C43,$A$8:$C$9,3,FALSE))=TRUE,0,VLOOKUP(C43,$A$8:$C$9,3,FALSE))</f>
        <v>0</v>
      </c>
      <c r="I43" s="37">
        <v>1</v>
      </c>
    </row>
    <row r="44" spans="1:9" x14ac:dyDescent="0.2">
      <c r="A44" s="30">
        <v>3</v>
      </c>
      <c r="B44" s="23" t="s">
        <v>58</v>
      </c>
      <c r="C44" s="23"/>
      <c r="D44" s="23"/>
      <c r="E44" s="23"/>
    </row>
    <row r="45" spans="1:9" ht="22.5" x14ac:dyDescent="0.2">
      <c r="A45" s="31" t="s">
        <v>59</v>
      </c>
      <c r="B45" s="21" t="s">
        <v>60</v>
      </c>
      <c r="C45" s="47"/>
      <c r="D45" s="22"/>
      <c r="E45" s="22"/>
      <c r="H45" s="38">
        <f>IF(ISERROR(VLOOKUP(C45,$A$8:$C$9,3,FALSE))=TRUE,0,VLOOKUP(C45,$A$8:$C$9,3,FALSE))</f>
        <v>0</v>
      </c>
      <c r="I45" s="37">
        <v>1</v>
      </c>
    </row>
    <row r="46" spans="1:9" ht="15" x14ac:dyDescent="0.2">
      <c r="A46" s="24" t="s">
        <v>86</v>
      </c>
      <c r="B46" s="21" t="s">
        <v>61</v>
      </c>
      <c r="C46" s="47"/>
      <c r="D46" s="22"/>
      <c r="E46" s="22"/>
      <c r="H46" s="38">
        <f>IF(ISERROR(VLOOKUP(C46,$A$8:$C$9,3,FALSE))=TRUE,0,VLOOKUP(C46,$A$8:$C$9,3,FALSE))</f>
        <v>0</v>
      </c>
      <c r="I46" s="37">
        <v>1</v>
      </c>
    </row>
    <row r="47" spans="1:9" ht="15" x14ac:dyDescent="0.25">
      <c r="A47" s="25"/>
      <c r="B47" s="26"/>
      <c r="C47" s="27"/>
      <c r="D47" s="26"/>
      <c r="E47" s="26"/>
      <c r="H47" s="44">
        <f>+SUM(H17:H46)</f>
        <v>0</v>
      </c>
      <c r="I47" s="44">
        <f>+SUM(I17:I46)</f>
        <v>26</v>
      </c>
    </row>
    <row r="48" spans="1:9" x14ac:dyDescent="0.2">
      <c r="A48" s="28"/>
      <c r="B48" s="26"/>
      <c r="C48" s="27"/>
      <c r="D48" s="26"/>
      <c r="E48" s="26"/>
    </row>
    <row r="49" spans="1:5" ht="15" x14ac:dyDescent="0.25">
      <c r="A49" s="25"/>
      <c r="B49" s="39" t="s">
        <v>92</v>
      </c>
      <c r="C49" s="40">
        <f>+I47</f>
        <v>26</v>
      </c>
      <c r="D49" s="27"/>
      <c r="E49" s="27"/>
    </row>
    <row r="50" spans="1:5" ht="15" x14ac:dyDescent="0.25">
      <c r="A50" s="25"/>
      <c r="B50" s="39" t="s">
        <v>93</v>
      </c>
      <c r="C50" s="43">
        <f>+H47</f>
        <v>0</v>
      </c>
      <c r="D50" s="26"/>
      <c r="E50" s="26"/>
    </row>
    <row r="51" spans="1:5" ht="15" x14ac:dyDescent="0.25">
      <c r="A51" s="25"/>
      <c r="B51" s="41" t="s">
        <v>94</v>
      </c>
      <c r="C51" s="42">
        <f>+C50/I47</f>
        <v>0</v>
      </c>
      <c r="D51" s="26"/>
      <c r="E51" s="26"/>
    </row>
  </sheetData>
  <sheetProtection algorithmName="SHA-512" hashValue="qa8U6ANGCaP6c7jLCn+civdwjKCva/FHIlTlgnsGCFfTLoYIhU8XnyvoofIhclk1T0LCyhkCXTqHUSPbfNRhyw==" saltValue="pCZJxNdEymFPn0jOGnJlpw==" spinCount="100000" sheet="1" objects="1" scenarios="1"/>
  <mergeCells count="4">
    <mergeCell ref="A1:B1"/>
    <mergeCell ref="A11:C11"/>
    <mergeCell ref="A12:C12"/>
    <mergeCell ref="A5:C5"/>
  </mergeCells>
  <pageMargins left="0.70866141732283472" right="0.70866141732283472" top="0.74803149606299213" bottom="0.74803149606299213" header="0.31496062992125984" footer="0.31496062992125984"/>
  <pageSetup orientation="landscape" verticalDpi="300" r:id="rId1"/>
  <headerFooter>
    <oddFooter>&amp;R&amp;P de 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Data!$E$2:$E$3</xm:f>
          </x14:formula1>
          <xm:sqref>C20:C37 C17:C18 C45:C46 C40:C42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E2" sqref="E2"/>
    </sheetView>
  </sheetViews>
  <sheetFormatPr baseColWidth="10" defaultRowHeight="15" x14ac:dyDescent="0.25"/>
  <cols>
    <col min="1" max="1" width="15.75" bestFit="1" customWidth="1"/>
    <col min="2" max="2" width="3.25" customWidth="1"/>
    <col min="3" max="3" width="15.75" bestFit="1" customWidth="1"/>
    <col min="4" max="4" width="3.75" customWidth="1"/>
    <col min="5" max="5" width="6.25" bestFit="1" customWidth="1"/>
    <col min="6" max="6" width="5" customWidth="1"/>
    <col min="7" max="7" width="18.375" bestFit="1" customWidth="1"/>
  </cols>
  <sheetData>
    <row r="1" spans="1:7" x14ac:dyDescent="0.25">
      <c r="A1" s="32" t="s">
        <v>66</v>
      </c>
      <c r="C1" s="32" t="s">
        <v>74</v>
      </c>
      <c r="E1" s="32" t="s">
        <v>70</v>
      </c>
      <c r="G1" s="32" t="s">
        <v>75</v>
      </c>
    </row>
    <row r="2" spans="1:7" x14ac:dyDescent="0.25">
      <c r="A2" t="s">
        <v>64</v>
      </c>
      <c r="C2" t="s">
        <v>72</v>
      </c>
      <c r="E2" t="s">
        <v>68</v>
      </c>
      <c r="G2" t="s">
        <v>0</v>
      </c>
    </row>
    <row r="3" spans="1:7" x14ac:dyDescent="0.25">
      <c r="A3" t="s">
        <v>71</v>
      </c>
      <c r="C3" t="s">
        <v>67</v>
      </c>
      <c r="E3" t="s">
        <v>69</v>
      </c>
      <c r="G3" t="s">
        <v>9</v>
      </c>
    </row>
    <row r="4" spans="1:7" x14ac:dyDescent="0.25">
      <c r="A4" t="s">
        <v>65</v>
      </c>
      <c r="C4" t="s">
        <v>73</v>
      </c>
      <c r="G4" t="s">
        <v>1</v>
      </c>
    </row>
    <row r="5" spans="1:7" x14ac:dyDescent="0.25">
      <c r="G5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A31 SAI PMO</vt:lpstr>
      <vt:lpstr>Data</vt:lpstr>
      <vt:lpstr>'A31 SAI PMO'!_Toc395083008</vt:lpstr>
      <vt:lpstr>'A31 SAI PMO'!Títulos_a_imprimir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romero.patricio@sofse.gob.ar</dc:creator>
  <cp:lastModifiedBy>Costa, Gabriel Sebastian</cp:lastModifiedBy>
  <cp:lastPrinted>2017-04-07T18:35:12Z</cp:lastPrinted>
  <dcterms:created xsi:type="dcterms:W3CDTF">2016-05-15T18:40:28Z</dcterms:created>
  <dcterms:modified xsi:type="dcterms:W3CDTF">2017-10-17T15:19:35Z</dcterms:modified>
</cp:coreProperties>
</file>